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NDEAVOR2\Desktop\"/>
    </mc:Choice>
  </mc:AlternateContent>
  <xr:revisionPtr revIDLastSave="0" documentId="13_ncr:1_{03699ECD-1291-4237-B43D-DA63C758A7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</sheets>
  <definedNames>
    <definedName name="_xlnm.Print_Area" localSheetId="0">申込書!$A$1:$X$76</definedName>
    <definedName name="商品一覧">申込書!$Z$10:$AA$17</definedName>
    <definedName name="商品名">申込書!$Z$10:$Z$17</definedName>
    <definedName name="送料">申込書!$AE$10:$AF$13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75" i="1" l="1"/>
  <c r="T69" i="1"/>
  <c r="T63" i="1"/>
  <c r="T57" i="1"/>
  <c r="T51" i="1"/>
  <c r="T45" i="1"/>
  <c r="T39" i="1"/>
  <c r="T33" i="1"/>
  <c r="T27" i="1"/>
  <c r="T21" i="1"/>
  <c r="Q74" i="1"/>
  <c r="Q73" i="1"/>
  <c r="Q72" i="1"/>
  <c r="Q71" i="1"/>
  <c r="Q68" i="1"/>
  <c r="Q67" i="1"/>
  <c r="Q66" i="1"/>
  <c r="Q65" i="1"/>
  <c r="Q62" i="1"/>
  <c r="Q61" i="1"/>
  <c r="Q60" i="1"/>
  <c r="Q59" i="1"/>
  <c r="Q56" i="1"/>
  <c r="Q55" i="1"/>
  <c r="Q54" i="1"/>
  <c r="Q53" i="1"/>
  <c r="Q50" i="1"/>
  <c r="Q49" i="1"/>
  <c r="Q48" i="1"/>
  <c r="Q47" i="1"/>
  <c r="Q44" i="1"/>
  <c r="Q43" i="1"/>
  <c r="Q42" i="1"/>
  <c r="Q41" i="1"/>
  <c r="Q38" i="1"/>
  <c r="Q37" i="1"/>
  <c r="Q36" i="1"/>
  <c r="Q35" i="1"/>
  <c r="Q32" i="1"/>
  <c r="Q31" i="1"/>
  <c r="Q30" i="1"/>
  <c r="Q29" i="1"/>
  <c r="Q26" i="1"/>
  <c r="Q25" i="1"/>
  <c r="Q24" i="1"/>
  <c r="Q23" i="1"/>
  <c r="Q20" i="1"/>
  <c r="Q19" i="1"/>
  <c r="Q18" i="1"/>
  <c r="Q17" i="1"/>
  <c r="T74" i="1" l="1"/>
  <c r="T73" i="1"/>
  <c r="T72" i="1"/>
  <c r="T71" i="1"/>
  <c r="S76" i="1" s="1"/>
  <c r="T68" i="1"/>
  <c r="T67" i="1"/>
  <c r="T66" i="1"/>
  <c r="T65" i="1"/>
  <c r="T62" i="1"/>
  <c r="T61" i="1"/>
  <c r="T60" i="1"/>
  <c r="T59" i="1"/>
  <c r="S64" i="1" s="1"/>
  <c r="T56" i="1"/>
  <c r="T55" i="1"/>
  <c r="T54" i="1"/>
  <c r="T53" i="1"/>
  <c r="T50" i="1"/>
  <c r="T49" i="1"/>
  <c r="T48" i="1"/>
  <c r="T47" i="1"/>
  <c r="S52" i="1" s="1"/>
  <c r="T44" i="1"/>
  <c r="T43" i="1"/>
  <c r="T42" i="1"/>
  <c r="T41" i="1"/>
  <c r="S46" i="1" s="1"/>
  <c r="T38" i="1"/>
  <c r="T37" i="1"/>
  <c r="T36" i="1"/>
  <c r="T35" i="1"/>
  <c r="S40" i="1" s="1"/>
  <c r="T32" i="1"/>
  <c r="T31" i="1"/>
  <c r="T30" i="1"/>
  <c r="T29" i="1"/>
  <c r="T26" i="1"/>
  <c r="T25" i="1"/>
  <c r="T24" i="1"/>
  <c r="T23" i="1"/>
  <c r="S70" i="1" l="1"/>
  <c r="S58" i="1"/>
  <c r="S34" i="1"/>
  <c r="S28" i="1"/>
  <c r="T20" i="1"/>
  <c r="T19" i="1"/>
  <c r="T18" i="1"/>
  <c r="T17" i="1"/>
  <c r="S22" i="1" l="1"/>
  <c r="R13" i="1" s="1"/>
</calcChain>
</file>

<file path=xl/sharedStrings.xml><?xml version="1.0" encoding="utf-8"?>
<sst xmlns="http://schemas.openxmlformats.org/spreadsheetml/2006/main" count="153" uniqueCount="63">
  <si>
    <t>注　文　書</t>
    <rPh sb="0" eb="1">
      <t>チュウ</t>
    </rPh>
    <rPh sb="2" eb="3">
      <t>ブン</t>
    </rPh>
    <rPh sb="4" eb="5">
      <t>ショ</t>
    </rPh>
    <phoneticPr fontId="1"/>
  </si>
  <si>
    <t>顧客No</t>
    <rPh sb="0" eb="2">
      <t>コキャク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</si>
  <si>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</si>
  <si>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</si>
  <si>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入力</t>
    <rPh sb="0" eb="2">
      <t>ニュウリョク</t>
    </rPh>
    <phoneticPr fontId="1"/>
  </si>
  <si>
    <t>出荷</t>
    <rPh sb="0" eb="2">
      <t>シュッカ</t>
    </rPh>
    <phoneticPr fontId="1"/>
  </si>
  <si>
    <t>入金</t>
    <rPh sb="0" eb="2">
      <t>ニュウキン</t>
    </rPh>
    <phoneticPr fontId="1"/>
  </si>
  <si>
    <t>総　合　計</t>
    <rPh sb="0" eb="1">
      <t>ソウ</t>
    </rPh>
    <rPh sb="2" eb="3">
      <t>ゴウ</t>
    </rPh>
    <rPh sb="4" eb="5">
      <t>ケイ</t>
    </rPh>
    <phoneticPr fontId="1"/>
  </si>
  <si>
    <t>お届先</t>
    <rPh sb="1" eb="2">
      <t>トド</t>
    </rPh>
    <rPh sb="2" eb="3">
      <t>サキ</t>
    </rPh>
    <phoneticPr fontId="1"/>
  </si>
  <si>
    <t>配達時間</t>
    <rPh sb="0" eb="2">
      <t>ハイタツ</t>
    </rPh>
    <rPh sb="2" eb="4">
      <t>ジカン</t>
    </rPh>
    <phoneticPr fontId="1"/>
  </si>
  <si>
    <t>住所</t>
    <rPh sb="0" eb="2">
      <t>ジュウショ</t>
    </rPh>
    <phoneticPr fontId="1"/>
  </si>
  <si>
    <t>※ 希望する配達時間帯とお中元ハガキに○をつけてください。</t>
    <phoneticPr fontId="1"/>
  </si>
  <si>
    <t>１</t>
    <phoneticPr fontId="1"/>
  </si>
  <si>
    <t>２</t>
  </si>
  <si>
    <t>３</t>
  </si>
  <si>
    <t>４</t>
  </si>
  <si>
    <t>　＜お申込者＞</t>
    <rPh sb="3" eb="5">
      <t>モウシコミ</t>
    </rPh>
    <rPh sb="5" eb="6">
      <t>シャ</t>
    </rPh>
    <phoneticPr fontId="1"/>
  </si>
  <si>
    <t>Ｎｏ</t>
    <phoneticPr fontId="1"/>
  </si>
  <si>
    <t>日中連絡の
取れる電話</t>
    <phoneticPr fontId="1"/>
  </si>
  <si>
    <t>日中連絡の
取れる電話</t>
    <rPh sb="0" eb="2">
      <t>ニッチュウ</t>
    </rPh>
    <rPh sb="2" eb="4">
      <t>レンラク</t>
    </rPh>
    <rPh sb="6" eb="7">
      <t>ト</t>
    </rPh>
    <rPh sb="9" eb="11">
      <t>デンワ</t>
    </rPh>
    <phoneticPr fontId="1"/>
  </si>
  <si>
    <t xml:space="preserve"> </t>
  </si>
  <si>
    <t/>
  </si>
  <si>
    <t>氏名</t>
    <rPh sb="0" eb="2">
      <t>シメイ</t>
    </rPh>
    <phoneticPr fontId="1"/>
  </si>
  <si>
    <t>〒</t>
    <phoneticPr fontId="1"/>
  </si>
  <si>
    <r>
      <rPr>
        <sz val="9"/>
        <rFont val="ＭＳ Ｐゴシック"/>
        <family val="3"/>
        <charset val="128"/>
      </rPr>
      <t>送り主名</t>
    </r>
    <r>
      <rPr>
        <sz val="6"/>
        <rFont val="ＭＳ Ｐゴシック"/>
        <family val="3"/>
        <charset val="128"/>
      </rPr>
      <t>（申込者と異なる場合）</t>
    </r>
    <rPh sb="5" eb="7">
      <t>モウシコミ</t>
    </rPh>
    <rPh sb="7" eb="8">
      <t>シャ</t>
    </rPh>
    <rPh sb="9" eb="10">
      <t>コト</t>
    </rPh>
    <rPh sb="12" eb="14">
      <t>バアイ</t>
    </rPh>
    <phoneticPr fontId="1"/>
  </si>
  <si>
    <t>午前中</t>
    <rPh sb="0" eb="3">
      <t>ゴゼンチュウ</t>
    </rPh>
    <phoneticPr fontId="1"/>
  </si>
  <si>
    <t>14～16時</t>
    <rPh sb="5" eb="6">
      <t>ジ</t>
    </rPh>
    <phoneticPr fontId="1"/>
  </si>
  <si>
    <t>16～18時</t>
    <rPh sb="5" eb="6">
      <t>ジ</t>
    </rPh>
    <phoneticPr fontId="1"/>
  </si>
  <si>
    <t>18～20時</t>
    <rPh sb="5" eb="6">
      <t>ジ</t>
    </rPh>
    <phoneticPr fontId="1"/>
  </si>
  <si>
    <t>20～21時</t>
    <rPh sb="5" eb="6">
      <t>ジ</t>
    </rPh>
    <phoneticPr fontId="1"/>
  </si>
  <si>
    <t>時間指定なし</t>
    <rPh sb="0" eb="2">
      <t>ジカン</t>
    </rPh>
    <rPh sb="2" eb="4">
      <t>シテイ</t>
    </rPh>
    <phoneticPr fontId="1"/>
  </si>
  <si>
    <t>ご注文内容</t>
    <rPh sb="1" eb="3">
      <t>チュウモン</t>
    </rPh>
    <rPh sb="3" eb="5">
      <t>ナイヨウ</t>
    </rPh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</si>
  <si>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</si>
  <si>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</si>
  <si>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</si>
  <si>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S-05　瀬戸ジャイアンツ家庭用</t>
    <rPh sb="5" eb="7">
      <t>セト</t>
    </rPh>
    <rPh sb="13" eb="16">
      <t>カテイヨウ</t>
    </rPh>
    <phoneticPr fontId="1"/>
  </si>
  <si>
    <t>北海道・東北</t>
    <rPh sb="0" eb="3">
      <t>ホッカイドウ</t>
    </rPh>
    <rPh sb="4" eb="6">
      <t>トウホク</t>
    </rPh>
    <phoneticPr fontId="1"/>
  </si>
  <si>
    <t>沖縄</t>
    <rPh sb="0" eb="2">
      <t>オキナワ</t>
    </rPh>
    <phoneticPr fontId="1"/>
  </si>
  <si>
    <t>送料</t>
    <rPh sb="0" eb="2">
      <t>ソウリョウ</t>
    </rPh>
    <phoneticPr fontId="1"/>
  </si>
  <si>
    <t>小計</t>
    <rPh sb="0" eb="2">
      <t>ショウケイ</t>
    </rPh>
    <phoneticPr fontId="1"/>
  </si>
  <si>
    <t>あり</t>
    <phoneticPr fontId="1"/>
  </si>
  <si>
    <t>お中元ハガキ</t>
    <rPh sb="1" eb="3">
      <t>チュウゲン</t>
    </rPh>
    <phoneticPr fontId="1"/>
  </si>
  <si>
    <t>ご注文日</t>
    <rPh sb="1" eb="4">
      <t>チュウモンビ</t>
    </rPh>
    <phoneticPr fontId="1"/>
  </si>
  <si>
    <t>《 ご要望欄 》</t>
    <phoneticPr fontId="1"/>
  </si>
  <si>
    <t>※お支払方法</t>
    <rPh sb="2" eb="4">
      <t>シハライ</t>
    </rPh>
    <rPh sb="4" eb="6">
      <t>ホウホウ</t>
    </rPh>
    <phoneticPr fontId="1"/>
  </si>
  <si>
    <t>※振込手数料、送料はお客様にてご負担ください</t>
    <phoneticPr fontId="1"/>
  </si>
  <si>
    <t>中国銀行</t>
    <rPh sb="0" eb="2">
      <t>チュウゴク</t>
    </rPh>
    <rPh sb="2" eb="4">
      <t>ギンコウ</t>
    </rPh>
    <phoneticPr fontId="1"/>
  </si>
  <si>
    <t>ゆうちょ銀行</t>
    <rPh sb="4" eb="6">
      <t>ギンコウ</t>
    </rPh>
    <phoneticPr fontId="1"/>
  </si>
  <si>
    <t>代金引換</t>
    <rPh sb="0" eb="2">
      <t>ダイキン</t>
    </rPh>
    <rPh sb="2" eb="4">
      <t>ヒキカエ</t>
    </rPh>
    <phoneticPr fontId="1"/>
  </si>
  <si>
    <t>ご記入欄</t>
    <rPh sb="1" eb="3">
      <t>キニュウ</t>
    </rPh>
    <rPh sb="3" eb="4">
      <t>ラン</t>
    </rPh>
    <phoneticPr fontId="1"/>
  </si>
  <si>
    <t>選択欄</t>
    <rPh sb="0" eb="2">
      <t>センタク</t>
    </rPh>
    <rPh sb="2" eb="3">
      <t>ラン</t>
    </rPh>
    <phoneticPr fontId="1"/>
  </si>
  <si>
    <t>ベージ内の色分け</t>
    <rPh sb="3" eb="4">
      <t>ナイ</t>
    </rPh>
    <rPh sb="5" eb="7">
      <t>イロワ</t>
    </rPh>
    <phoneticPr fontId="1"/>
  </si>
  <si>
    <t>本州・四国・九州</t>
    <rPh sb="0" eb="2">
      <t>ホンシュウ</t>
    </rPh>
    <rPh sb="3" eb="5">
      <t>シコク</t>
    </rPh>
    <rPh sb="6" eb="8">
      <t>キュウシュウ</t>
    </rPh>
    <phoneticPr fontId="1"/>
  </si>
  <si>
    <t>北海道</t>
    <rPh sb="0" eb="3">
      <t>ホッカイドウ</t>
    </rPh>
    <phoneticPr fontId="1"/>
  </si>
  <si>
    <t>離島</t>
    <rPh sb="0" eb="2">
      <t>リトウ</t>
    </rPh>
    <phoneticPr fontId="1"/>
  </si>
  <si>
    <t>別途お問合せ</t>
    <rPh sb="0" eb="2">
      <t>ベット</t>
    </rPh>
    <rPh sb="3" eb="5">
      <t>トイアワ</t>
    </rPh>
    <phoneticPr fontId="1"/>
  </si>
  <si>
    <t>Ｒ-2　お試しセット</t>
    <rPh sb="5" eb="6">
      <t>タメ</t>
    </rPh>
    <phoneticPr fontId="1"/>
  </si>
  <si>
    <t>P-02　ピオーネ「家庭用」3～5房</t>
    <rPh sb="10" eb="13">
      <t>カテイヨウ</t>
    </rPh>
    <phoneticPr fontId="1"/>
  </si>
  <si>
    <t>P-01　ピオーネ「贈答用」3～4房</t>
    <rPh sb="10" eb="13">
      <t>ゾウトウヨウ</t>
    </rPh>
    <rPh sb="17" eb="18">
      <t>フサ</t>
    </rPh>
    <phoneticPr fontId="1"/>
  </si>
  <si>
    <t>S-02　瀬戸ジャイアンツ中房2房入</t>
    <rPh sb="5" eb="7">
      <t>セト</t>
    </rPh>
    <rPh sb="13" eb="14">
      <t>ナカ</t>
    </rPh>
    <rPh sb="14" eb="15">
      <t>フサ</t>
    </rPh>
    <rPh sb="16" eb="18">
      <t>フサイ</t>
    </rPh>
    <phoneticPr fontId="1"/>
  </si>
  <si>
    <t>S-01　瀬戸ジャイアンツ特房１房入</t>
    <rPh sb="5" eb="7">
      <t>セト</t>
    </rPh>
    <rPh sb="13" eb="14">
      <t>トク</t>
    </rPh>
    <rPh sb="14" eb="15">
      <t>フサ</t>
    </rPh>
    <rPh sb="16" eb="18">
      <t>フサイ</t>
    </rPh>
    <phoneticPr fontId="1"/>
  </si>
  <si>
    <t>S-03　瀬戸ジャイアンツ中～大房2～３房入</t>
    <rPh sb="5" eb="7">
      <t>セト</t>
    </rPh>
    <rPh sb="13" eb="14">
      <t>ナカ</t>
    </rPh>
    <rPh sb="15" eb="17">
      <t>オオフサ</t>
    </rPh>
    <rPh sb="20" eb="22">
      <t>フサイ</t>
    </rPh>
    <phoneticPr fontId="1"/>
  </si>
  <si>
    <t>S-04　瀬戸ジャイアンツ特房3房入</t>
    <rPh sb="5" eb="7">
      <t>セト</t>
    </rPh>
    <rPh sb="13" eb="14">
      <t>トク</t>
    </rPh>
    <rPh sb="14" eb="15">
      <t>フサ</t>
    </rPh>
    <rPh sb="16" eb="18">
      <t>フサイ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</si>
</sst>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_ "/>
    <numFmt numFmtId="177" formatCode="yyyy&quot;年&quot;m&quot;月&quot;d&quot;日&quot;;@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63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8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FE60"/>
        <bgColor indexed="64"/>
      </patternFill>
    </fill>
    <fill>
      <patternFill patternType="solid">
        <fgColor theme="9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1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0" xfId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shrinkToFit="1"/>
    </xf>
    <xf numFmtId="0" fontId="0" fillId="2" borderId="2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57" xfId="0" applyFont="1" applyBorder="1">
      <alignment vertical="center"/>
    </xf>
    <xf numFmtId="0" fontId="2" fillId="0" borderId="59" xfId="0" applyFont="1" applyBorder="1">
      <alignment vertical="center"/>
    </xf>
    <xf numFmtId="0" fontId="2" fillId="0" borderId="59" xfId="0" quotePrefix="1" applyFont="1" applyBorder="1" applyAlignment="1">
      <alignment horizontal="center" vertical="center"/>
    </xf>
    <xf numFmtId="0" fontId="2" fillId="0" borderId="46" xfId="0" applyFont="1" applyBorder="1">
      <alignment vertical="center"/>
    </xf>
    <xf numFmtId="0" fontId="2" fillId="0" borderId="48" xfId="0" applyFont="1" applyBorder="1">
      <alignment vertical="center"/>
    </xf>
    <xf numFmtId="0" fontId="2" fillId="0" borderId="60" xfId="0" applyFont="1" applyBorder="1">
      <alignment vertical="center"/>
    </xf>
    <xf numFmtId="0" fontId="2" fillId="0" borderId="46" xfId="0" quotePrefix="1" applyFont="1" applyBorder="1" applyAlignment="1">
      <alignment horizontal="center" vertical="center"/>
    </xf>
    <xf numFmtId="0" fontId="21" fillId="0" borderId="0" xfId="0" applyFont="1">
      <alignment vertical="center"/>
    </xf>
    <xf numFmtId="0" fontId="7" fillId="3" borderId="3" xfId="0" applyFont="1" applyFill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0" fillId="0" borderId="69" xfId="0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15" fillId="0" borderId="26" xfId="0" applyFont="1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8" fillId="0" borderId="3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2" borderId="3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5" fontId="8" fillId="0" borderId="2" xfId="0" applyNumberFormat="1" applyFont="1" applyBorder="1" applyAlignment="1">
      <alignment horizontal="center" vertical="center"/>
    </xf>
    <xf numFmtId="5" fontId="0" fillId="0" borderId="38" xfId="0" applyNumberForma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5" fontId="8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5" fillId="0" borderId="26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shrinkToFit="1"/>
    </xf>
    <xf numFmtId="0" fontId="0" fillId="2" borderId="2" xfId="0" applyFill="1" applyBorder="1" applyAlignment="1">
      <alignment vertical="center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12" fillId="3" borderId="1" xfId="1" applyFont="1" applyFill="1" applyBorder="1" applyAlignment="1">
      <alignment horizontal="left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12" fillId="3" borderId="3" xfId="1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left" vertical="center" shrinkToFit="1"/>
    </xf>
    <xf numFmtId="0" fontId="12" fillId="3" borderId="16" xfId="0" applyFont="1" applyFill="1" applyBorder="1" applyAlignment="1">
      <alignment horizontal="left" vertical="center" shrinkToFit="1"/>
    </xf>
    <xf numFmtId="0" fontId="12" fillId="3" borderId="17" xfId="0" applyFont="1" applyFill="1" applyBorder="1" applyAlignment="1">
      <alignment horizontal="left" vertical="center" shrinkToFit="1"/>
    </xf>
    <xf numFmtId="5" fontId="14" fillId="0" borderId="43" xfId="0" applyNumberFormat="1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176" fontId="12" fillId="3" borderId="12" xfId="0" applyNumberFormat="1" applyFont="1" applyFill="1" applyBorder="1" applyAlignment="1">
      <alignment horizontal="left" vertical="center" shrinkToFit="1"/>
    </xf>
    <xf numFmtId="176" fontId="12" fillId="3" borderId="13" xfId="0" applyNumberFormat="1" applyFont="1" applyFill="1" applyBorder="1" applyAlignment="1">
      <alignment horizontal="left" vertical="center" shrinkToFit="1"/>
    </xf>
    <xf numFmtId="0" fontId="0" fillId="3" borderId="13" xfId="0" applyFill="1" applyBorder="1" applyAlignment="1">
      <alignment vertical="center" shrinkToFit="1"/>
    </xf>
    <xf numFmtId="0" fontId="0" fillId="3" borderId="14" xfId="0" applyFill="1" applyBorder="1" applyAlignment="1">
      <alignment vertical="center" shrinkToFit="1"/>
    </xf>
    <xf numFmtId="0" fontId="0" fillId="0" borderId="5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54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2" fillId="3" borderId="64" xfId="0" applyFont="1" applyFill="1" applyBorder="1" applyAlignment="1">
      <alignment vertical="center"/>
    </xf>
    <xf numFmtId="0" fontId="0" fillId="0" borderId="65" xfId="0" applyBorder="1" applyAlignment="1">
      <alignment vertical="center"/>
    </xf>
    <xf numFmtId="0" fontId="2" fillId="0" borderId="65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2" fillId="0" borderId="67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6" fillId="3" borderId="2" xfId="0" applyNumberFormat="1" applyFont="1" applyFill="1" applyBorder="1" applyAlignment="1">
      <alignment horizontal="center" vertical="center"/>
    </xf>
    <xf numFmtId="177" fontId="0" fillId="3" borderId="2" xfId="0" applyNumberFormat="1" applyFill="1" applyBorder="1" applyAlignment="1">
      <alignment horizontal="center" vertical="center"/>
    </xf>
    <xf numFmtId="177" fontId="0" fillId="3" borderId="3" xfId="0" applyNumberForma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left" vertical="center" wrapText="1"/>
    </xf>
    <xf numFmtId="0" fontId="15" fillId="3" borderId="24" xfId="0" applyFont="1" applyFill="1" applyBorder="1" applyAlignment="1">
      <alignment horizontal="left" vertical="center" wrapText="1"/>
    </xf>
    <xf numFmtId="0" fontId="15" fillId="3" borderId="25" xfId="0" applyFont="1" applyFill="1" applyBorder="1" applyAlignment="1">
      <alignment horizontal="left" vertical="center" wrapText="1"/>
    </xf>
    <xf numFmtId="0" fontId="15" fillId="3" borderId="26" xfId="0" applyFont="1" applyFill="1" applyBorder="1" applyAlignment="1">
      <alignment horizontal="left" vertical="center" wrapText="1"/>
    </xf>
    <xf numFmtId="0" fontId="15" fillId="3" borderId="28" xfId="0" applyFont="1" applyFill="1" applyBorder="1" applyAlignment="1">
      <alignment horizontal="left" vertical="center" wrapText="1"/>
    </xf>
    <xf numFmtId="0" fontId="15" fillId="3" borderId="27" xfId="0" applyFont="1" applyFill="1" applyBorder="1" applyAlignment="1">
      <alignment horizontal="left" vertical="center" wrapText="1"/>
    </xf>
    <xf numFmtId="0" fontId="16" fillId="3" borderId="12" xfId="0" applyFont="1" applyFill="1" applyBorder="1" applyAlignment="1">
      <alignment horizontal="left" vertical="center" wrapText="1"/>
    </xf>
    <xf numFmtId="0" fontId="16" fillId="3" borderId="13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shrinkToFit="1"/>
    </xf>
    <xf numFmtId="0" fontId="15" fillId="3" borderId="14" xfId="0" applyFont="1" applyFill="1" applyBorder="1" applyAlignment="1">
      <alignment horizontal="left" vertical="center" shrinkToFit="1"/>
    </xf>
    <xf numFmtId="0" fontId="15" fillId="3" borderId="15" xfId="0" applyFont="1" applyFill="1" applyBorder="1" applyAlignment="1">
      <alignment horizontal="left" vertical="center"/>
    </xf>
    <xf numFmtId="0" fontId="15" fillId="3" borderId="16" xfId="0" applyFont="1" applyFill="1" applyBorder="1" applyAlignment="1">
      <alignment horizontal="left" vertical="center"/>
    </xf>
    <xf numFmtId="0" fontId="15" fillId="3" borderId="17" xfId="0" applyFont="1" applyFill="1" applyBorder="1" applyAlignment="1">
      <alignment horizontal="left" vertical="center"/>
    </xf>
    <xf numFmtId="0" fontId="15" fillId="3" borderId="15" xfId="0" quotePrefix="1" applyFont="1" applyFill="1" applyBorder="1" applyAlignment="1">
      <alignment horizontal="left" vertical="center" shrinkToFit="1"/>
    </xf>
    <xf numFmtId="0" fontId="15" fillId="3" borderId="16" xfId="0" quotePrefix="1" applyFont="1" applyFill="1" applyBorder="1" applyAlignment="1">
      <alignment horizontal="left" vertical="center" shrinkToFit="1"/>
    </xf>
    <xf numFmtId="0" fontId="15" fillId="3" borderId="17" xfId="0" quotePrefix="1" applyFont="1" applyFill="1" applyBorder="1" applyAlignment="1">
      <alignment horizontal="left" vertical="center" shrinkToFit="1"/>
    </xf>
    <xf numFmtId="0" fontId="12" fillId="3" borderId="18" xfId="0" applyFont="1" applyFill="1" applyBorder="1" applyAlignment="1">
      <alignment horizontal="left" vertical="center" shrinkToFit="1"/>
    </xf>
    <xf numFmtId="0" fontId="12" fillId="3" borderId="19" xfId="0" applyFont="1" applyFill="1" applyBorder="1" applyAlignment="1">
      <alignment horizontal="left" vertical="center" shrinkToFit="1"/>
    </xf>
    <xf numFmtId="0" fontId="12" fillId="3" borderId="20" xfId="0" applyFont="1" applyFill="1" applyBorder="1" applyAlignment="1">
      <alignment horizontal="left" vertical="center" shrinkToFit="1"/>
    </xf>
    <xf numFmtId="0" fontId="13" fillId="0" borderId="1" xfId="1" quotePrefix="1" applyFont="1" applyFill="1" applyBorder="1" applyAlignment="1">
      <alignment horizontal="left" vertical="center" shrinkToFit="1"/>
    </xf>
    <xf numFmtId="0" fontId="13" fillId="0" borderId="2" xfId="1" quotePrefix="1" applyFont="1" applyFill="1" applyBorder="1" applyAlignment="1">
      <alignment horizontal="left" vertical="center" shrinkToFi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shrinkToFit="1"/>
    </xf>
    <xf numFmtId="0" fontId="12" fillId="3" borderId="2" xfId="0" applyFont="1" applyFill="1" applyBorder="1" applyAlignment="1">
      <alignment horizontal="left" vertical="center" shrinkToFit="1"/>
    </xf>
    <xf numFmtId="0" fontId="2" fillId="0" borderId="4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4" xfId="0" applyFont="1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15" fillId="3" borderId="23" xfId="0" applyFont="1" applyFill="1" applyBorder="1" applyAlignment="1">
      <alignment horizontal="left" vertical="center"/>
    </xf>
    <xf numFmtId="0" fontId="15" fillId="3" borderId="24" xfId="0" applyFont="1" applyFill="1" applyBorder="1" applyAlignment="1">
      <alignment horizontal="left" vertical="center"/>
    </xf>
    <xf numFmtId="0" fontId="15" fillId="3" borderId="25" xfId="0" applyFont="1" applyFill="1" applyBorder="1" applyAlignment="1">
      <alignment horizontal="left" vertical="center"/>
    </xf>
    <xf numFmtId="0" fontId="15" fillId="3" borderId="26" xfId="0" applyFont="1" applyFill="1" applyBorder="1" applyAlignment="1">
      <alignment horizontal="left" vertical="center"/>
    </xf>
    <xf numFmtId="0" fontId="15" fillId="3" borderId="28" xfId="0" applyFont="1" applyFill="1" applyBorder="1" applyAlignment="1">
      <alignment horizontal="left" vertical="center"/>
    </xf>
    <xf numFmtId="0" fontId="15" fillId="3" borderId="27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</cellXfs>
  <cellStyles count="2">
    <cellStyle name="標準" xfId="0" builtinId="0"/>
    <cellStyle name="標準_配送顧客管理システム04ｅ（市川）" xfId="1" xr:uid="{00000000-0005-0000-0000-000001000000}"/>
  </cellStyles>
  <dxfs count="0"/>
  <tableStyles count="0" defaultTableStyle="TableStyleMedium2" defaultPivotStyle="PivotStyleLight16"/>
  <colors>
    <mruColors>
      <color rgb="FFEFFE60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190499</xdr:rowOff>
    </xdr:from>
    <xdr:to>
      <xdr:col>6</xdr:col>
      <xdr:colOff>41413</xdr:colOff>
      <xdr:row>3</xdr:row>
      <xdr:rowOff>107674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416826" y="770282"/>
          <a:ext cx="1573696" cy="496957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24</xdr:col>
      <xdr:colOff>0</xdr:colOff>
      <xdr:row>10</xdr:row>
      <xdr:rowOff>180975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734425" y="293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167861</xdr:colOff>
      <xdr:row>8</xdr:row>
      <xdr:rowOff>37271</xdr:rowOff>
    </xdr:from>
    <xdr:ext cx="469900" cy="41910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8302211" y="2542346"/>
          <a:ext cx="4699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08000" rtlCol="0" anchor="ctr">
          <a:noAutofit/>
        </a:bodyPr>
        <a:lstStyle/>
        <a:p>
          <a:pPr indent="0" algn="ctr">
            <a:lnSpc>
              <a:spcPts val="1500"/>
            </a:lnSpc>
            <a:spcBef>
              <a:spcPts val="0"/>
            </a:spcBef>
          </a:pPr>
          <a:r>
            <a:rPr kumimoji="1" lang="ja-JP" altLang="en-US" sz="1400" b="0">
              <a:solidFill>
                <a:sysClr val="windowText" lastClr="000000"/>
              </a:solidFill>
              <a:latin typeface="ＤＦＰ細丸ゴシック体" pitchFamily="50" charset="-128"/>
              <a:ea typeface="ＤＦＰ細丸ゴシック体" pitchFamily="50" charset="-128"/>
              <a:cs typeface="+mn-cs"/>
            </a:rPr>
            <a:t>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L77"/>
  <sheetViews>
    <sheetView tabSelected="1" zoomScale="98" zoomScaleNormal="98" zoomScaleSheetLayoutView="57" workbookViewId="0">
      <selection activeCell="AM15" sqref="AM15"/>
    </sheetView>
  </sheetViews>
  <sheetFormatPr defaultRowHeight="13.5" x14ac:dyDescent="0.4"/>
  <cols>
    <col min="1" max="1" width="4.625" style="1" customWidth="1"/>
    <col min="2" max="22" width="4" style="1" customWidth="1"/>
    <col min="23" max="24" width="4.25" style="1" customWidth="1"/>
    <col min="25" max="25" width="9" style="1"/>
    <col min="26" max="26" width="31.5" style="25" hidden="1" customWidth="1"/>
    <col min="27" max="27" width="9.375" style="25" hidden="1" customWidth="1"/>
    <col min="28" max="28" width="10.125" style="25" hidden="1" customWidth="1"/>
    <col min="29" max="30" width="0" style="25" hidden="1" customWidth="1"/>
    <col min="31" max="31" width="14" style="25" hidden="1" customWidth="1"/>
    <col min="32" max="35" width="0" style="25" hidden="1" customWidth="1"/>
    <col min="36" max="38" width="9" style="25"/>
    <col min="39" max="16384" width="9" style="1"/>
  </cols>
  <sheetData>
    <row r="1" spans="1:38" ht="21.95" customHeight="1" x14ac:dyDescent="0.4">
      <c r="B1" s="8"/>
      <c r="H1" s="27" t="s">
        <v>51</v>
      </c>
      <c r="I1" s="28"/>
      <c r="J1" s="28"/>
      <c r="K1" s="29"/>
      <c r="P1" s="59" t="s">
        <v>4</v>
      </c>
      <c r="Q1" s="2"/>
      <c r="R1" s="3"/>
      <c r="S1" s="59" t="s">
        <v>5</v>
      </c>
      <c r="T1" s="2"/>
      <c r="U1" s="3"/>
      <c r="V1" s="59" t="s">
        <v>6</v>
      </c>
      <c r="W1" s="2"/>
      <c r="X1" s="3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1.95" customHeight="1" x14ac:dyDescent="0.4">
      <c r="H2" s="100"/>
      <c r="I2" s="101"/>
      <c r="J2" s="102" t="s">
        <v>49</v>
      </c>
      <c r="K2" s="103"/>
      <c r="L2" s="16"/>
      <c r="P2" s="60"/>
      <c r="Q2" s="4"/>
      <c r="R2" s="5"/>
      <c r="S2" s="60"/>
      <c r="T2" s="4"/>
      <c r="U2" s="5"/>
      <c r="V2" s="60"/>
      <c r="W2" s="4"/>
      <c r="X2" s="5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21.95" customHeight="1" x14ac:dyDescent="0.4">
      <c r="B3" s="76" t="s">
        <v>0</v>
      </c>
      <c r="C3" s="76"/>
      <c r="D3" s="76"/>
      <c r="E3" s="76"/>
      <c r="F3" s="76"/>
      <c r="H3" s="30"/>
      <c r="I3" s="31"/>
      <c r="J3" s="104" t="s">
        <v>50</v>
      </c>
      <c r="K3" s="105"/>
      <c r="L3" s="16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21.95" customHeight="1" x14ac:dyDescent="0.4">
      <c r="N4" s="165" t="s">
        <v>45</v>
      </c>
      <c r="O4" s="166"/>
      <c r="P4" s="166"/>
      <c r="Q4" s="166"/>
      <c r="R4" s="166"/>
      <c r="S4" s="166"/>
      <c r="T4" s="166"/>
      <c r="U4" s="166"/>
      <c r="V4" s="166"/>
      <c r="W4" s="166"/>
      <c r="X4" s="166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21.95" customHeight="1" x14ac:dyDescent="0.4">
      <c r="A5" s="106" t="s">
        <v>42</v>
      </c>
      <c r="B5" s="107"/>
      <c r="C5" s="107"/>
      <c r="D5" s="107"/>
      <c r="E5" s="108"/>
      <c r="F5" s="109"/>
      <c r="G5" s="109"/>
      <c r="H5" s="109"/>
      <c r="I5" s="109"/>
      <c r="J5" s="109"/>
      <c r="K5" s="110"/>
      <c r="N5" s="167" t="s">
        <v>44</v>
      </c>
      <c r="O5" s="168"/>
      <c r="P5" s="168"/>
      <c r="Q5" s="168"/>
      <c r="R5" s="168"/>
      <c r="S5" s="169"/>
      <c r="T5" s="170"/>
      <c r="U5" s="170"/>
      <c r="V5" s="170"/>
      <c r="W5" s="170"/>
      <c r="X5" s="170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21.95" customHeight="1" x14ac:dyDescent="0.4">
      <c r="O6" s="6"/>
      <c r="P6" s="6"/>
      <c r="Q6" s="6"/>
      <c r="R6" s="6"/>
      <c r="S6" s="6"/>
      <c r="T6" s="6"/>
      <c r="U6" s="6"/>
      <c r="V6" s="6"/>
      <c r="W6" s="6"/>
      <c r="X6" s="6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21.95" customHeight="1" thickBot="1" x14ac:dyDescent="0.45">
      <c r="A7" s="68" t="s">
        <v>16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69"/>
      <c r="M7" s="11"/>
      <c r="O7" s="7"/>
      <c r="P7" s="6"/>
      <c r="Q7" s="6"/>
      <c r="R7" s="6"/>
      <c r="S7" s="6"/>
      <c r="T7" s="6"/>
      <c r="U7" s="6"/>
      <c r="V7" s="6"/>
      <c r="W7" s="6"/>
      <c r="X7" s="6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21.95" customHeight="1" thickTop="1" x14ac:dyDescent="0.4">
      <c r="A8" s="61" t="s">
        <v>1</v>
      </c>
      <c r="B8" s="62"/>
      <c r="C8" s="130"/>
      <c r="D8" s="131"/>
      <c r="E8" s="131"/>
      <c r="F8" s="9"/>
      <c r="G8" s="9"/>
      <c r="H8" s="9"/>
      <c r="I8" s="9"/>
      <c r="J8" s="9"/>
      <c r="K8" s="9"/>
      <c r="L8" s="10"/>
      <c r="M8" s="12"/>
      <c r="N8" s="142" t="s">
        <v>43</v>
      </c>
      <c r="O8" s="143"/>
      <c r="P8" s="143"/>
      <c r="Q8" s="143"/>
      <c r="R8" s="143"/>
      <c r="S8" s="143"/>
      <c r="T8" s="143"/>
      <c r="U8" s="143"/>
      <c r="V8" s="143"/>
      <c r="W8" s="143"/>
      <c r="X8" s="144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21.95" customHeight="1" x14ac:dyDescent="0.4">
      <c r="A9" s="68" t="s">
        <v>2</v>
      </c>
      <c r="B9" s="69"/>
      <c r="C9" s="79"/>
      <c r="D9" s="80"/>
      <c r="E9" s="80"/>
      <c r="F9" s="80"/>
      <c r="G9" s="80"/>
      <c r="H9" s="80"/>
      <c r="I9" s="80"/>
      <c r="J9" s="80"/>
      <c r="K9" s="80"/>
      <c r="L9" s="81"/>
      <c r="M9" s="13"/>
      <c r="N9" s="145"/>
      <c r="O9" s="146"/>
      <c r="P9" s="146"/>
      <c r="Q9" s="146"/>
      <c r="R9" s="146"/>
      <c r="S9" s="146"/>
      <c r="T9" s="146"/>
      <c r="U9" s="146"/>
      <c r="V9" s="146"/>
      <c r="W9" s="146"/>
      <c r="X9" s="147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21.95" customHeight="1" x14ac:dyDescent="0.4">
      <c r="A10" s="70" t="s">
        <v>3</v>
      </c>
      <c r="B10" s="71"/>
      <c r="C10" s="88"/>
      <c r="D10" s="89"/>
      <c r="E10" s="89"/>
      <c r="F10" s="89"/>
      <c r="G10" s="89"/>
      <c r="H10" s="90"/>
      <c r="I10" s="90"/>
      <c r="J10" s="90"/>
      <c r="K10" s="90"/>
      <c r="L10" s="91"/>
      <c r="M10" s="12"/>
      <c r="N10" s="145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Z10" s="1" t="s">
        <v>60</v>
      </c>
      <c r="AA10" s="1">
        <v>3500</v>
      </c>
      <c r="AB10" s="1">
        <v>1</v>
      </c>
      <c r="AC10" s="1" t="s">
        <v>25</v>
      </c>
      <c r="AD10" s="1"/>
      <c r="AE10" s="1" t="s">
        <v>52</v>
      </c>
      <c r="AF10" s="1">
        <v>1000</v>
      </c>
      <c r="AG10" s="1"/>
      <c r="AH10" s="1" t="s">
        <v>46</v>
      </c>
      <c r="AI10" s="1"/>
      <c r="AJ10" s="1"/>
      <c r="AK10" s="1"/>
      <c r="AL10" s="1"/>
    </row>
    <row r="11" spans="1:38" ht="21.95" customHeight="1" thickBot="1" x14ac:dyDescent="0.45">
      <c r="A11" s="72"/>
      <c r="B11" s="73"/>
      <c r="C11" s="82"/>
      <c r="D11" s="83"/>
      <c r="E11" s="83"/>
      <c r="F11" s="83"/>
      <c r="G11" s="83"/>
      <c r="H11" s="83"/>
      <c r="I11" s="83"/>
      <c r="J11" s="83"/>
      <c r="K11" s="83"/>
      <c r="L11" s="84"/>
      <c r="M11" s="14"/>
      <c r="N11" s="148"/>
      <c r="O11" s="149"/>
      <c r="P11" s="149"/>
      <c r="Q11" s="149"/>
      <c r="R11" s="149"/>
      <c r="S11" s="149"/>
      <c r="T11" s="149"/>
      <c r="U11" s="149"/>
      <c r="V11" s="149"/>
      <c r="W11" s="149"/>
      <c r="X11" s="150"/>
      <c r="Z11" s="1" t="s">
        <v>59</v>
      </c>
      <c r="AA11" s="1">
        <v>4000</v>
      </c>
      <c r="AB11" s="1">
        <v>2</v>
      </c>
      <c r="AC11" s="1" t="s">
        <v>26</v>
      </c>
      <c r="AD11" s="1"/>
      <c r="AE11" s="1" t="s">
        <v>53</v>
      </c>
      <c r="AF11" s="1">
        <v>1500</v>
      </c>
      <c r="AG11" s="1" t="s">
        <v>40</v>
      </c>
      <c r="AH11" s="1" t="s">
        <v>47</v>
      </c>
      <c r="AI11" s="1"/>
      <c r="AJ11" s="1"/>
      <c r="AK11" s="1"/>
      <c r="AL11" s="1"/>
    </row>
    <row r="12" spans="1:38" ht="21.95" customHeight="1" thickTop="1" thickBot="1" x14ac:dyDescent="0.45">
      <c r="A12" s="61"/>
      <c r="B12" s="62"/>
      <c r="C12" s="127"/>
      <c r="D12" s="128"/>
      <c r="E12" s="128"/>
      <c r="F12" s="128"/>
      <c r="G12" s="128"/>
      <c r="H12" s="128"/>
      <c r="I12" s="128"/>
      <c r="J12" s="128"/>
      <c r="K12" s="128"/>
      <c r="L12" s="129"/>
      <c r="M12" s="14"/>
      <c r="Z12" s="1" t="s">
        <v>61</v>
      </c>
      <c r="AA12" s="1">
        <v>5500</v>
      </c>
      <c r="AB12" s="1">
        <v>3</v>
      </c>
      <c r="AC12" s="1" t="s">
        <v>27</v>
      </c>
      <c r="AD12" s="1"/>
      <c r="AE12" s="1" t="s">
        <v>37</v>
      </c>
      <c r="AF12" s="1">
        <v>2000</v>
      </c>
      <c r="AG12" s="1"/>
      <c r="AH12" s="1" t="s">
        <v>48</v>
      </c>
      <c r="AI12" s="1"/>
      <c r="AJ12" s="1"/>
      <c r="AK12" s="1"/>
      <c r="AL12" s="1"/>
    </row>
    <row r="13" spans="1:38" ht="21.95" customHeight="1" thickBot="1" x14ac:dyDescent="0.45">
      <c r="A13" s="74" t="s">
        <v>19</v>
      </c>
      <c r="B13" s="75"/>
      <c r="C13" s="138"/>
      <c r="D13" s="139"/>
      <c r="E13" s="139"/>
      <c r="F13" s="139"/>
      <c r="G13" s="139"/>
      <c r="H13" s="139"/>
      <c r="I13" s="139"/>
      <c r="J13" s="139"/>
      <c r="K13" s="139"/>
      <c r="L13" s="26"/>
      <c r="M13" s="12"/>
      <c r="O13" s="63" t="s">
        <v>7</v>
      </c>
      <c r="P13" s="64"/>
      <c r="Q13" s="65"/>
      <c r="R13" s="85">
        <f>S22+S28+S34+S40+S46+S52+S58+S64+S70+S76</f>
        <v>0</v>
      </c>
      <c r="S13" s="86"/>
      <c r="T13" s="86"/>
      <c r="U13" s="86"/>
      <c r="V13" s="86"/>
      <c r="W13" s="86"/>
      <c r="X13" s="87"/>
      <c r="Z13" s="1" t="s">
        <v>62</v>
      </c>
      <c r="AA13" s="1">
        <v>10000</v>
      </c>
      <c r="AB13" s="1">
        <v>4</v>
      </c>
      <c r="AC13" s="1" t="s">
        <v>28</v>
      </c>
      <c r="AD13" s="1"/>
      <c r="AE13" s="1" t="s">
        <v>54</v>
      </c>
      <c r="AF13" s="1" t="s">
        <v>55</v>
      </c>
      <c r="AG13" s="1"/>
      <c r="AH13" s="1"/>
      <c r="AI13" s="1"/>
      <c r="AJ13" s="1"/>
      <c r="AK13" s="1"/>
      <c r="AL13" s="1"/>
    </row>
    <row r="14" spans="1:38" ht="21.95" customHeight="1" thickBot="1" x14ac:dyDescent="0.4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17"/>
      <c r="N14" s="77" t="s">
        <v>11</v>
      </c>
      <c r="O14" s="77"/>
      <c r="P14" s="77"/>
      <c r="Q14" s="77"/>
      <c r="R14" s="77"/>
      <c r="S14" s="77"/>
      <c r="T14" s="77"/>
      <c r="U14" s="77"/>
      <c r="V14" s="77"/>
      <c r="W14" s="77"/>
      <c r="X14" s="77"/>
      <c r="Z14" s="1" t="s">
        <v>35</v>
      </c>
      <c r="AA14" s="1">
        <v>4000</v>
      </c>
      <c r="AB14" s="1">
        <v>5</v>
      </c>
      <c r="AC14" s="1" t="s">
        <v>29</v>
      </c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21.95" customHeight="1" thickTop="1" x14ac:dyDescent="0.4">
      <c r="A15" s="66" t="s">
        <v>17</v>
      </c>
      <c r="B15" s="132" t="s">
        <v>8</v>
      </c>
      <c r="C15" s="133"/>
      <c r="D15" s="133"/>
      <c r="E15" s="133"/>
      <c r="F15" s="133"/>
      <c r="G15" s="133"/>
      <c r="H15" s="133"/>
      <c r="I15" s="133"/>
      <c r="J15" s="134"/>
      <c r="K15" s="140" t="s">
        <v>31</v>
      </c>
      <c r="L15" s="55"/>
      <c r="M15" s="55"/>
      <c r="N15" s="55"/>
      <c r="O15" s="55"/>
      <c r="P15" s="55"/>
      <c r="Q15" s="55" t="s">
        <v>33</v>
      </c>
      <c r="R15" s="55"/>
      <c r="S15" s="55" t="s">
        <v>34</v>
      </c>
      <c r="T15" s="55" t="s">
        <v>32</v>
      </c>
      <c r="U15" s="92"/>
      <c r="V15" s="94" t="s">
        <v>9</v>
      </c>
      <c r="W15" s="95"/>
      <c r="X15" s="96"/>
      <c r="Z15" s="1" t="s">
        <v>58</v>
      </c>
      <c r="AA15" s="1">
        <v>3500</v>
      </c>
      <c r="AB15" s="1">
        <v>6</v>
      </c>
      <c r="AC15" s="1" t="s">
        <v>30</v>
      </c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21.95" customHeight="1" x14ac:dyDescent="0.4">
      <c r="A16" s="67"/>
      <c r="B16" s="135"/>
      <c r="C16" s="136"/>
      <c r="D16" s="136"/>
      <c r="E16" s="136"/>
      <c r="F16" s="136"/>
      <c r="G16" s="136"/>
      <c r="H16" s="136"/>
      <c r="I16" s="136"/>
      <c r="J16" s="137"/>
      <c r="K16" s="141"/>
      <c r="L16" s="56"/>
      <c r="M16" s="56"/>
      <c r="N16" s="56"/>
      <c r="O16" s="56"/>
      <c r="P16" s="56"/>
      <c r="Q16" s="56"/>
      <c r="R16" s="56"/>
      <c r="S16" s="56"/>
      <c r="T16" s="56"/>
      <c r="U16" s="93"/>
      <c r="V16" s="97"/>
      <c r="W16" s="98"/>
      <c r="X16" s="99"/>
      <c r="Z16" s="1" t="s">
        <v>57</v>
      </c>
      <c r="AA16" s="1">
        <v>2700</v>
      </c>
      <c r="AB16" s="1">
        <v>7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21.95" customHeight="1" x14ac:dyDescent="0.4">
      <c r="A17" s="18"/>
      <c r="B17" s="117" t="s">
        <v>18</v>
      </c>
      <c r="C17" s="118"/>
      <c r="D17" s="118"/>
      <c r="E17" s="119"/>
      <c r="F17" s="119"/>
      <c r="G17" s="119"/>
      <c r="H17" s="119"/>
      <c r="I17" s="119"/>
      <c r="J17" s="120"/>
      <c r="K17" s="57"/>
      <c r="L17" s="58"/>
      <c r="M17" s="58"/>
      <c r="N17" s="58"/>
      <c r="O17" s="58"/>
      <c r="P17" s="58"/>
      <c r="Q17" s="32">
        <f>IFERROR(VLOOKUP(K17,商品一覧,2,0),0)</f>
        <v>0</v>
      </c>
      <c r="R17" s="32"/>
      <c r="S17" s="15"/>
      <c r="T17" s="32">
        <f>Q17*S17</f>
        <v>0</v>
      </c>
      <c r="U17" s="32"/>
      <c r="V17" s="157"/>
      <c r="W17" s="158"/>
      <c r="X17" s="159"/>
      <c r="Z17" s="1" t="s">
        <v>56</v>
      </c>
      <c r="AA17" s="1">
        <v>4000</v>
      </c>
      <c r="AB17" s="1">
        <v>8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21.95" customHeight="1" x14ac:dyDescent="0.4">
      <c r="A18" s="19"/>
      <c r="B18" s="121" t="s">
        <v>23</v>
      </c>
      <c r="C18" s="122"/>
      <c r="D18" s="122"/>
      <c r="E18" s="122"/>
      <c r="F18" s="122"/>
      <c r="G18" s="122"/>
      <c r="H18" s="122"/>
      <c r="I18" s="122"/>
      <c r="J18" s="123"/>
      <c r="K18" s="57"/>
      <c r="L18" s="58"/>
      <c r="M18" s="58"/>
      <c r="N18" s="58"/>
      <c r="O18" s="58"/>
      <c r="P18" s="58"/>
      <c r="Q18" s="32">
        <f>IFERROR(VLOOKUP(K18,商品一覧,2,0),0)</f>
        <v>0</v>
      </c>
      <c r="R18" s="32"/>
      <c r="S18" s="15"/>
      <c r="T18" s="32">
        <f t="shared" ref="T18:T20" si="0">Q18*S18</f>
        <v>0</v>
      </c>
      <c r="U18" s="32"/>
      <c r="V18" s="160"/>
      <c r="W18" s="161"/>
      <c r="X18" s="162"/>
      <c r="Z18" s="1"/>
      <c r="AA18" s="1"/>
      <c r="AB18" s="1">
        <v>9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21.95" customHeight="1" x14ac:dyDescent="0.4">
      <c r="A19" s="20" t="s">
        <v>12</v>
      </c>
      <c r="B19" s="121" t="s">
        <v>10</v>
      </c>
      <c r="C19" s="122"/>
      <c r="D19" s="122"/>
      <c r="E19" s="122"/>
      <c r="F19" s="122"/>
      <c r="G19" s="122"/>
      <c r="H19" s="122"/>
      <c r="I19" s="122"/>
      <c r="J19" s="123"/>
      <c r="K19" s="57"/>
      <c r="L19" s="58"/>
      <c r="M19" s="58"/>
      <c r="N19" s="58"/>
      <c r="O19" s="58"/>
      <c r="P19" s="58"/>
      <c r="Q19" s="32">
        <f>IFERROR(VLOOKUP(K19,商品一覧,2,0),0)</f>
        <v>0</v>
      </c>
      <c r="R19" s="32"/>
      <c r="S19" s="15"/>
      <c r="T19" s="32">
        <f t="shared" si="0"/>
        <v>0</v>
      </c>
      <c r="U19" s="32"/>
      <c r="V19" s="160"/>
      <c r="W19" s="161"/>
      <c r="X19" s="162"/>
      <c r="Z19" s="1"/>
      <c r="AA19" s="1"/>
      <c r="AB19" s="1">
        <v>10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21.95" customHeight="1" x14ac:dyDescent="0.4">
      <c r="A20" s="19"/>
      <c r="B20" s="124" t="s">
        <v>21</v>
      </c>
      <c r="C20" s="125"/>
      <c r="D20" s="125"/>
      <c r="E20" s="125"/>
      <c r="F20" s="125"/>
      <c r="G20" s="125"/>
      <c r="H20" s="125"/>
      <c r="I20" s="125"/>
      <c r="J20" s="126"/>
      <c r="K20" s="57"/>
      <c r="L20" s="58"/>
      <c r="M20" s="58"/>
      <c r="N20" s="58"/>
      <c r="O20" s="58"/>
      <c r="P20" s="58"/>
      <c r="Q20" s="32">
        <f>IFERROR(VLOOKUP(K20,商品一覧,2,0),0)</f>
        <v>0</v>
      </c>
      <c r="R20" s="32"/>
      <c r="S20" s="15"/>
      <c r="T20" s="32">
        <f t="shared" si="0"/>
        <v>0</v>
      </c>
      <c r="U20" s="32"/>
      <c r="V20" s="163"/>
      <c r="W20" s="56"/>
      <c r="X20" s="164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21.95" customHeight="1" x14ac:dyDescent="0.4">
      <c r="A21" s="21"/>
      <c r="B21" s="111" t="s">
        <v>22</v>
      </c>
      <c r="C21" s="112"/>
      <c r="D21" s="112"/>
      <c r="E21" s="112"/>
      <c r="F21" s="112"/>
      <c r="G21" s="112"/>
      <c r="H21" s="112"/>
      <c r="I21" s="112"/>
      <c r="J21" s="113"/>
      <c r="K21" s="43" t="s">
        <v>24</v>
      </c>
      <c r="L21" s="44"/>
      <c r="M21" s="44"/>
      <c r="N21" s="44"/>
      <c r="O21" s="44"/>
      <c r="P21" s="45" t="s">
        <v>38</v>
      </c>
      <c r="Q21" s="46"/>
      <c r="R21" s="47"/>
      <c r="S21" s="48"/>
      <c r="T21" s="41">
        <f>IFERROR(VLOOKUP(R21,送料,2,0),0)</f>
        <v>0</v>
      </c>
      <c r="U21" s="42"/>
      <c r="V21" s="35" t="s">
        <v>41</v>
      </c>
      <c r="W21" s="36"/>
      <c r="X21" s="37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21.95" customHeight="1" thickBot="1" x14ac:dyDescent="0.45">
      <c r="A22" s="22"/>
      <c r="B22" s="114"/>
      <c r="C22" s="115"/>
      <c r="D22" s="115"/>
      <c r="E22" s="115"/>
      <c r="F22" s="115"/>
      <c r="G22" s="115"/>
      <c r="H22" s="115"/>
      <c r="I22" s="115"/>
      <c r="J22" s="116"/>
      <c r="K22" s="33" t="s">
        <v>20</v>
      </c>
      <c r="L22" s="34"/>
      <c r="M22" s="34"/>
      <c r="N22" s="34"/>
      <c r="O22" s="34"/>
      <c r="P22" s="52" t="s">
        <v>39</v>
      </c>
      <c r="Q22" s="53"/>
      <c r="R22" s="54"/>
      <c r="S22" s="49">
        <f>SUM(T17:U21)</f>
        <v>0</v>
      </c>
      <c r="T22" s="50"/>
      <c r="U22" s="51"/>
      <c r="V22" s="38"/>
      <c r="W22" s="39"/>
      <c r="X22" s="40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21.95" customHeight="1" thickTop="1" x14ac:dyDescent="0.4">
      <c r="A23" s="23"/>
      <c r="B23" s="117" t="s">
        <v>18</v>
      </c>
      <c r="C23" s="118"/>
      <c r="D23" s="118"/>
      <c r="E23" s="119"/>
      <c r="F23" s="119"/>
      <c r="G23" s="119"/>
      <c r="H23" s="119"/>
      <c r="I23" s="119"/>
      <c r="J23" s="120"/>
      <c r="K23" s="57"/>
      <c r="L23" s="58"/>
      <c r="M23" s="58"/>
      <c r="N23" s="58"/>
      <c r="O23" s="58"/>
      <c r="P23" s="58"/>
      <c r="Q23" s="32">
        <f>IFERROR(VLOOKUP(K23,商品一覧,2,0),0)</f>
        <v>0</v>
      </c>
      <c r="R23" s="32"/>
      <c r="S23" s="15"/>
      <c r="T23" s="32">
        <f>Q23*S23</f>
        <v>0</v>
      </c>
      <c r="U23" s="32"/>
      <c r="V23" s="157"/>
      <c r="W23" s="158"/>
      <c r="X23" s="159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21.95" customHeight="1" x14ac:dyDescent="0.4">
      <c r="A24" s="21"/>
      <c r="B24" s="121" t="s">
        <v>23</v>
      </c>
      <c r="C24" s="122"/>
      <c r="D24" s="122"/>
      <c r="E24" s="122"/>
      <c r="F24" s="122"/>
      <c r="G24" s="122"/>
      <c r="H24" s="122"/>
      <c r="I24" s="122"/>
      <c r="J24" s="123"/>
      <c r="K24" s="57"/>
      <c r="L24" s="58"/>
      <c r="M24" s="58"/>
      <c r="N24" s="58"/>
      <c r="O24" s="58"/>
      <c r="P24" s="58"/>
      <c r="Q24" s="32">
        <f>IFERROR(VLOOKUP(K24,商品一覧,2,0),0)</f>
        <v>0</v>
      </c>
      <c r="R24" s="32"/>
      <c r="S24" s="15"/>
      <c r="T24" s="32">
        <f t="shared" ref="T24:T26" si="1">Q24*S24</f>
        <v>0</v>
      </c>
      <c r="U24" s="32"/>
      <c r="V24" s="160"/>
      <c r="W24" s="161"/>
      <c r="X24" s="162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21.95" customHeight="1" x14ac:dyDescent="0.4">
      <c r="A25" s="24" t="s">
        <v>13</v>
      </c>
      <c r="B25" s="121" t="s">
        <v>10</v>
      </c>
      <c r="C25" s="122"/>
      <c r="D25" s="122"/>
      <c r="E25" s="122"/>
      <c r="F25" s="122"/>
      <c r="G25" s="122"/>
      <c r="H25" s="122"/>
      <c r="I25" s="122"/>
      <c r="J25" s="123"/>
      <c r="K25" s="57"/>
      <c r="L25" s="58"/>
      <c r="M25" s="58"/>
      <c r="N25" s="58"/>
      <c r="O25" s="58"/>
      <c r="P25" s="58"/>
      <c r="Q25" s="32">
        <f>IFERROR(VLOOKUP(K25,商品一覧,2,0),0)</f>
        <v>0</v>
      </c>
      <c r="R25" s="32"/>
      <c r="S25" s="15"/>
      <c r="T25" s="32">
        <f t="shared" si="1"/>
        <v>0</v>
      </c>
      <c r="U25" s="32"/>
      <c r="V25" s="160"/>
      <c r="W25" s="161"/>
      <c r="X25" s="162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21.95" customHeight="1" x14ac:dyDescent="0.4">
      <c r="A26" s="21"/>
      <c r="B26" s="124" t="s">
        <v>21</v>
      </c>
      <c r="C26" s="125"/>
      <c r="D26" s="125"/>
      <c r="E26" s="125"/>
      <c r="F26" s="125"/>
      <c r="G26" s="125"/>
      <c r="H26" s="125"/>
      <c r="I26" s="125"/>
      <c r="J26" s="126"/>
      <c r="K26" s="57"/>
      <c r="L26" s="58"/>
      <c r="M26" s="58"/>
      <c r="N26" s="58"/>
      <c r="O26" s="58"/>
      <c r="P26" s="58"/>
      <c r="Q26" s="32">
        <f>IFERROR(VLOOKUP(K26,商品一覧,2,0),0)</f>
        <v>0</v>
      </c>
      <c r="R26" s="32"/>
      <c r="S26" s="15"/>
      <c r="T26" s="32">
        <f t="shared" si="1"/>
        <v>0</v>
      </c>
      <c r="U26" s="32"/>
      <c r="V26" s="163"/>
      <c r="W26" s="56"/>
      <c r="X26" s="164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21.95" customHeight="1" x14ac:dyDescent="0.4">
      <c r="A27" s="21"/>
      <c r="B27" s="151" t="s">
        <v>22</v>
      </c>
      <c r="C27" s="152"/>
      <c r="D27" s="152"/>
      <c r="E27" s="152"/>
      <c r="F27" s="152"/>
      <c r="G27" s="152"/>
      <c r="H27" s="152"/>
      <c r="I27" s="152"/>
      <c r="J27" s="153"/>
      <c r="K27" s="43" t="s">
        <v>24</v>
      </c>
      <c r="L27" s="44"/>
      <c r="M27" s="44"/>
      <c r="N27" s="44"/>
      <c r="O27" s="44"/>
      <c r="P27" s="45" t="s">
        <v>38</v>
      </c>
      <c r="Q27" s="46"/>
      <c r="R27" s="47"/>
      <c r="S27" s="48"/>
      <c r="T27" s="41">
        <f>IFERROR(VLOOKUP(R27,送料,2,0),0)</f>
        <v>0</v>
      </c>
      <c r="U27" s="42"/>
      <c r="V27" s="35" t="s">
        <v>41</v>
      </c>
      <c r="W27" s="36"/>
      <c r="X27" s="37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21.95" customHeight="1" thickBot="1" x14ac:dyDescent="0.45">
      <c r="A28" s="22"/>
      <c r="B28" s="154"/>
      <c r="C28" s="155"/>
      <c r="D28" s="155"/>
      <c r="E28" s="155"/>
      <c r="F28" s="155"/>
      <c r="G28" s="155"/>
      <c r="H28" s="155"/>
      <c r="I28" s="155"/>
      <c r="J28" s="156"/>
      <c r="K28" s="33" t="s">
        <v>20</v>
      </c>
      <c r="L28" s="34"/>
      <c r="M28" s="34"/>
      <c r="N28" s="34"/>
      <c r="O28" s="34"/>
      <c r="P28" s="52" t="s">
        <v>39</v>
      </c>
      <c r="Q28" s="53"/>
      <c r="R28" s="54"/>
      <c r="S28" s="49">
        <f>SUM(T23:U27)</f>
        <v>0</v>
      </c>
      <c r="T28" s="50"/>
      <c r="U28" s="51"/>
      <c r="V28" s="38"/>
      <c r="W28" s="39"/>
      <c r="X28" s="40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21.95" customHeight="1" thickTop="1" x14ac:dyDescent="0.4">
      <c r="A29" s="23"/>
      <c r="B29" s="117" t="s">
        <v>18</v>
      </c>
      <c r="C29" s="118"/>
      <c r="D29" s="118"/>
      <c r="E29" s="119"/>
      <c r="F29" s="119"/>
      <c r="G29" s="119"/>
      <c r="H29" s="119"/>
      <c r="I29" s="119"/>
      <c r="J29" s="120"/>
      <c r="K29" s="57"/>
      <c r="L29" s="58"/>
      <c r="M29" s="58"/>
      <c r="N29" s="58"/>
      <c r="O29" s="58"/>
      <c r="P29" s="58"/>
      <c r="Q29" s="32">
        <f>IFERROR(VLOOKUP(K29,商品一覧,2,0),0)</f>
        <v>0</v>
      </c>
      <c r="R29" s="32"/>
      <c r="S29" s="15"/>
      <c r="T29" s="32">
        <f>Q29*S29</f>
        <v>0</v>
      </c>
      <c r="U29" s="32"/>
      <c r="V29" s="157"/>
      <c r="W29" s="158"/>
      <c r="X29" s="159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21.95" customHeight="1" x14ac:dyDescent="0.4">
      <c r="A30" s="21"/>
      <c r="B30" s="121" t="s">
        <v>23</v>
      </c>
      <c r="C30" s="122"/>
      <c r="D30" s="122"/>
      <c r="E30" s="122"/>
      <c r="F30" s="122"/>
      <c r="G30" s="122"/>
      <c r="H30" s="122"/>
      <c r="I30" s="122"/>
      <c r="J30" s="123"/>
      <c r="K30" s="57"/>
      <c r="L30" s="58"/>
      <c r="M30" s="58"/>
      <c r="N30" s="58"/>
      <c r="O30" s="58"/>
      <c r="P30" s="58"/>
      <c r="Q30" s="32">
        <f>IFERROR(VLOOKUP(K30,商品一覧,2,0),0)</f>
        <v>0</v>
      </c>
      <c r="R30" s="32"/>
      <c r="S30" s="15"/>
      <c r="T30" s="32">
        <f t="shared" ref="T30:T32" si="2">Q30*S30</f>
        <v>0</v>
      </c>
      <c r="U30" s="32"/>
      <c r="V30" s="160"/>
      <c r="W30" s="161"/>
      <c r="X30" s="162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21.95" customHeight="1" x14ac:dyDescent="0.4">
      <c r="A31" s="24" t="s">
        <v>14</v>
      </c>
      <c r="B31" s="121" t="s">
        <v>10</v>
      </c>
      <c r="C31" s="122"/>
      <c r="D31" s="122"/>
      <c r="E31" s="122"/>
      <c r="F31" s="122"/>
      <c r="G31" s="122"/>
      <c r="H31" s="122"/>
      <c r="I31" s="122"/>
      <c r="J31" s="123"/>
      <c r="K31" s="57"/>
      <c r="L31" s="58"/>
      <c r="M31" s="58"/>
      <c r="N31" s="58"/>
      <c r="O31" s="58"/>
      <c r="P31" s="58"/>
      <c r="Q31" s="32">
        <f>IFERROR(VLOOKUP(K31,商品一覧,2,0),0)</f>
        <v>0</v>
      </c>
      <c r="R31" s="32"/>
      <c r="S31" s="15"/>
      <c r="T31" s="32">
        <f t="shared" si="2"/>
        <v>0</v>
      </c>
      <c r="U31" s="32"/>
      <c r="V31" s="160"/>
      <c r="W31" s="161"/>
      <c r="X31" s="162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21.95" customHeight="1" x14ac:dyDescent="0.4">
      <c r="A32" s="21"/>
      <c r="B32" s="124" t="s">
        <v>21</v>
      </c>
      <c r="C32" s="125"/>
      <c r="D32" s="125"/>
      <c r="E32" s="125"/>
      <c r="F32" s="125"/>
      <c r="G32" s="125"/>
      <c r="H32" s="125"/>
      <c r="I32" s="125"/>
      <c r="J32" s="126"/>
      <c r="K32" s="57"/>
      <c r="L32" s="58"/>
      <c r="M32" s="58"/>
      <c r="N32" s="58"/>
      <c r="O32" s="58"/>
      <c r="P32" s="58"/>
      <c r="Q32" s="32">
        <f>IFERROR(VLOOKUP(K32,商品一覧,2,0),0)</f>
        <v>0</v>
      </c>
      <c r="R32" s="32"/>
      <c r="S32" s="15"/>
      <c r="T32" s="32">
        <f t="shared" si="2"/>
        <v>0</v>
      </c>
      <c r="U32" s="32"/>
      <c r="V32" s="163"/>
      <c r="W32" s="56"/>
      <c r="X32" s="164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21.95" customHeight="1" x14ac:dyDescent="0.4">
      <c r="A33" s="21"/>
      <c r="B33" s="151" t="s">
        <v>22</v>
      </c>
      <c r="C33" s="152"/>
      <c r="D33" s="152"/>
      <c r="E33" s="152"/>
      <c r="F33" s="152"/>
      <c r="G33" s="152"/>
      <c r="H33" s="152"/>
      <c r="I33" s="152"/>
      <c r="J33" s="153"/>
      <c r="K33" s="43" t="s">
        <v>24</v>
      </c>
      <c r="L33" s="44"/>
      <c r="M33" s="44"/>
      <c r="N33" s="44"/>
      <c r="O33" s="44"/>
      <c r="P33" s="45" t="s">
        <v>38</v>
      </c>
      <c r="Q33" s="46"/>
      <c r="R33" s="47"/>
      <c r="S33" s="48"/>
      <c r="T33" s="41">
        <f>IFERROR(VLOOKUP(R33,送料,2,0),0)</f>
        <v>0</v>
      </c>
      <c r="U33" s="42"/>
      <c r="V33" s="35" t="s">
        <v>41</v>
      </c>
      <c r="W33" s="36"/>
      <c r="X33" s="37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21.95" customHeight="1" thickBot="1" x14ac:dyDescent="0.45">
      <c r="A34" s="22"/>
      <c r="B34" s="154"/>
      <c r="C34" s="155"/>
      <c r="D34" s="155"/>
      <c r="E34" s="155"/>
      <c r="F34" s="155"/>
      <c r="G34" s="155"/>
      <c r="H34" s="155"/>
      <c r="I34" s="155"/>
      <c r="J34" s="156"/>
      <c r="K34" s="33" t="s">
        <v>20</v>
      </c>
      <c r="L34" s="34"/>
      <c r="M34" s="34"/>
      <c r="N34" s="34"/>
      <c r="O34" s="34"/>
      <c r="P34" s="52" t="s">
        <v>39</v>
      </c>
      <c r="Q34" s="53"/>
      <c r="R34" s="54"/>
      <c r="S34" s="49">
        <f>SUM(T29:U33)</f>
        <v>0</v>
      </c>
      <c r="T34" s="50"/>
      <c r="U34" s="51"/>
      <c r="V34" s="38"/>
      <c r="W34" s="39"/>
      <c r="X34" s="40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21.95" customHeight="1" thickTop="1" x14ac:dyDescent="0.4">
      <c r="A35" s="23"/>
      <c r="B35" s="117" t="s">
        <v>18</v>
      </c>
      <c r="C35" s="118"/>
      <c r="D35" s="118"/>
      <c r="E35" s="119"/>
      <c r="F35" s="119"/>
      <c r="G35" s="119"/>
      <c r="H35" s="119"/>
      <c r="I35" s="119"/>
      <c r="J35" s="120"/>
      <c r="K35" s="57"/>
      <c r="L35" s="58"/>
      <c r="M35" s="58"/>
      <c r="N35" s="58"/>
      <c r="O35" s="58"/>
      <c r="P35" s="58"/>
      <c r="Q35" s="32">
        <f>IFERROR(VLOOKUP(K35,商品一覧,2,0),0)</f>
        <v>0</v>
      </c>
      <c r="R35" s="32"/>
      <c r="S35" s="15"/>
      <c r="T35" s="32">
        <f>Q35*S35</f>
        <v>0</v>
      </c>
      <c r="U35" s="32"/>
      <c r="V35" s="157"/>
      <c r="W35" s="158"/>
      <c r="X35" s="159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21.95" customHeight="1" x14ac:dyDescent="0.4">
      <c r="A36" s="21"/>
      <c r="B36" s="121" t="s">
        <v>23</v>
      </c>
      <c r="C36" s="122"/>
      <c r="D36" s="122"/>
      <c r="E36" s="122"/>
      <c r="F36" s="122"/>
      <c r="G36" s="122"/>
      <c r="H36" s="122"/>
      <c r="I36" s="122"/>
      <c r="J36" s="123"/>
      <c r="K36" s="57"/>
      <c r="L36" s="58"/>
      <c r="M36" s="58"/>
      <c r="N36" s="58"/>
      <c r="O36" s="58"/>
      <c r="P36" s="58"/>
      <c r="Q36" s="32">
        <f>IFERROR(VLOOKUP(K36,商品一覧,2,0),0)</f>
        <v>0</v>
      </c>
      <c r="R36" s="32"/>
      <c r="S36" s="15"/>
      <c r="T36" s="32">
        <f t="shared" ref="T36:T38" si="3">Q36*S36</f>
        <v>0</v>
      </c>
      <c r="U36" s="32"/>
      <c r="V36" s="160"/>
      <c r="W36" s="161"/>
      <c r="X36" s="162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21.95" customHeight="1" x14ac:dyDescent="0.4">
      <c r="A37" s="24" t="s">
        <v>15</v>
      </c>
      <c r="B37" s="121" t="s">
        <v>10</v>
      </c>
      <c r="C37" s="122"/>
      <c r="D37" s="122"/>
      <c r="E37" s="122"/>
      <c r="F37" s="122"/>
      <c r="G37" s="122"/>
      <c r="H37" s="122"/>
      <c r="I37" s="122"/>
      <c r="J37" s="123"/>
      <c r="K37" s="57"/>
      <c r="L37" s="58"/>
      <c r="M37" s="58"/>
      <c r="N37" s="58"/>
      <c r="O37" s="58"/>
      <c r="P37" s="58"/>
      <c r="Q37" s="32">
        <f>IFERROR(VLOOKUP(K37,商品一覧,2,0),0)</f>
        <v>0</v>
      </c>
      <c r="R37" s="32"/>
      <c r="S37" s="15"/>
      <c r="T37" s="32">
        <f t="shared" si="3"/>
        <v>0</v>
      </c>
      <c r="U37" s="32"/>
      <c r="V37" s="160"/>
      <c r="W37" s="161"/>
      <c r="X37" s="162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21.95" customHeight="1" x14ac:dyDescent="0.4">
      <c r="A38" s="21"/>
      <c r="B38" s="124" t="s">
        <v>21</v>
      </c>
      <c r="C38" s="125"/>
      <c r="D38" s="125"/>
      <c r="E38" s="125"/>
      <c r="F38" s="125"/>
      <c r="G38" s="125"/>
      <c r="H38" s="125"/>
      <c r="I38" s="125"/>
      <c r="J38" s="126"/>
      <c r="K38" s="57"/>
      <c r="L38" s="58"/>
      <c r="M38" s="58"/>
      <c r="N38" s="58"/>
      <c r="O38" s="58"/>
      <c r="P38" s="58"/>
      <c r="Q38" s="32">
        <f>IFERROR(VLOOKUP(K38,商品一覧,2,0),0)</f>
        <v>0</v>
      </c>
      <c r="R38" s="32"/>
      <c r="S38" s="15"/>
      <c r="T38" s="32">
        <f t="shared" si="3"/>
        <v>0</v>
      </c>
      <c r="U38" s="32"/>
      <c r="V38" s="163"/>
      <c r="W38" s="56"/>
      <c r="X38" s="164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21.95" customHeight="1" x14ac:dyDescent="0.4">
      <c r="A39" s="21"/>
      <c r="B39" s="151" t="s">
        <v>22</v>
      </c>
      <c r="C39" s="152"/>
      <c r="D39" s="152"/>
      <c r="E39" s="152"/>
      <c r="F39" s="152"/>
      <c r="G39" s="152"/>
      <c r="H39" s="152"/>
      <c r="I39" s="152"/>
      <c r="J39" s="153"/>
      <c r="K39" s="43" t="s">
        <v>24</v>
      </c>
      <c r="L39" s="44"/>
      <c r="M39" s="44"/>
      <c r="N39" s="44"/>
      <c r="O39" s="44"/>
      <c r="P39" s="45" t="s">
        <v>38</v>
      </c>
      <c r="Q39" s="46"/>
      <c r="R39" s="47" t="s">
        <v>36</v>
      </c>
      <c r="S39" s="48"/>
      <c r="T39" s="41">
        <f>IFERROR(VLOOKUP(R39,送料,2,0),0)</f>
        <v>0</v>
      </c>
      <c r="U39" s="42"/>
      <c r="V39" s="35" t="s">
        <v>41</v>
      </c>
      <c r="W39" s="36"/>
      <c r="X39" s="37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21.95" customHeight="1" thickBot="1" x14ac:dyDescent="0.45">
      <c r="A40" s="22"/>
      <c r="B40" s="154"/>
      <c r="C40" s="155"/>
      <c r="D40" s="155"/>
      <c r="E40" s="155"/>
      <c r="F40" s="155"/>
      <c r="G40" s="155"/>
      <c r="H40" s="155"/>
      <c r="I40" s="155"/>
      <c r="J40" s="156"/>
      <c r="K40" s="33" t="s">
        <v>20</v>
      </c>
      <c r="L40" s="34"/>
      <c r="M40" s="34"/>
      <c r="N40" s="34"/>
      <c r="O40" s="34"/>
      <c r="P40" s="52" t="s">
        <v>39</v>
      </c>
      <c r="Q40" s="53"/>
      <c r="R40" s="54"/>
      <c r="S40" s="49">
        <f>SUM(T35:U39)</f>
        <v>0</v>
      </c>
      <c r="T40" s="50"/>
      <c r="U40" s="51"/>
      <c r="V40" s="38"/>
      <c r="W40" s="39"/>
      <c r="X40" s="40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21.95" customHeight="1" thickTop="1" x14ac:dyDescent="0.4">
      <c r="A41" s="23"/>
      <c r="B41" s="117" t="s">
        <v>18</v>
      </c>
      <c r="C41" s="118"/>
      <c r="D41" s="118"/>
      <c r="E41" s="119"/>
      <c r="F41" s="119"/>
      <c r="G41" s="119"/>
      <c r="H41" s="119"/>
      <c r="I41" s="119"/>
      <c r="J41" s="120"/>
      <c r="K41" s="57"/>
      <c r="L41" s="58"/>
      <c r="M41" s="58"/>
      <c r="N41" s="58"/>
      <c r="O41" s="58"/>
      <c r="P41" s="58"/>
      <c r="Q41" s="32">
        <f>IFERROR(VLOOKUP(K41,商品一覧,2,0),0)</f>
        <v>0</v>
      </c>
      <c r="R41" s="32"/>
      <c r="S41" s="15"/>
      <c r="T41" s="32">
        <f>Q41*S41</f>
        <v>0</v>
      </c>
      <c r="U41" s="32"/>
      <c r="V41" s="157"/>
      <c r="W41" s="158"/>
      <c r="X41" s="159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21.95" customHeight="1" x14ac:dyDescent="0.4">
      <c r="A42" s="21"/>
      <c r="B42" s="121" t="s">
        <v>23</v>
      </c>
      <c r="C42" s="122"/>
      <c r="D42" s="122"/>
      <c r="E42" s="122"/>
      <c r="F42" s="122"/>
      <c r="G42" s="122"/>
      <c r="H42" s="122"/>
      <c r="I42" s="122"/>
      <c r="J42" s="123"/>
      <c r="K42" s="57"/>
      <c r="L42" s="58"/>
      <c r="M42" s="58"/>
      <c r="N42" s="58"/>
      <c r="O42" s="58"/>
      <c r="P42" s="58"/>
      <c r="Q42" s="32">
        <f>IFERROR(VLOOKUP(K42,商品一覧,2,0),0)</f>
        <v>0</v>
      </c>
      <c r="R42" s="32"/>
      <c r="S42" s="15"/>
      <c r="T42" s="32">
        <f t="shared" ref="T42:T44" si="4">Q42*S42</f>
        <v>0</v>
      </c>
      <c r="U42" s="32"/>
      <c r="V42" s="160"/>
      <c r="W42" s="161"/>
      <c r="X42" s="162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21.95" customHeight="1" x14ac:dyDescent="0.4">
      <c r="A43" s="24">
        <v>5</v>
      </c>
      <c r="B43" s="121" t="s">
        <v>10</v>
      </c>
      <c r="C43" s="122"/>
      <c r="D43" s="122"/>
      <c r="E43" s="122"/>
      <c r="F43" s="122"/>
      <c r="G43" s="122"/>
      <c r="H43" s="122"/>
      <c r="I43" s="122"/>
      <c r="J43" s="123"/>
      <c r="K43" s="57"/>
      <c r="L43" s="58"/>
      <c r="M43" s="58"/>
      <c r="N43" s="58"/>
      <c r="O43" s="58"/>
      <c r="P43" s="58"/>
      <c r="Q43" s="32">
        <f>IFERROR(VLOOKUP(K43,商品一覧,2,0),0)</f>
        <v>0</v>
      </c>
      <c r="R43" s="32"/>
      <c r="S43" s="15"/>
      <c r="T43" s="32">
        <f t="shared" si="4"/>
        <v>0</v>
      </c>
      <c r="U43" s="32"/>
      <c r="V43" s="160"/>
      <c r="W43" s="161"/>
      <c r="X43" s="162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21.95" customHeight="1" x14ac:dyDescent="0.4">
      <c r="A44" s="21"/>
      <c r="B44" s="124" t="s">
        <v>21</v>
      </c>
      <c r="C44" s="125"/>
      <c r="D44" s="125"/>
      <c r="E44" s="125"/>
      <c r="F44" s="125"/>
      <c r="G44" s="125"/>
      <c r="H44" s="125"/>
      <c r="I44" s="125"/>
      <c r="J44" s="126"/>
      <c r="K44" s="57"/>
      <c r="L44" s="58"/>
      <c r="M44" s="58"/>
      <c r="N44" s="58"/>
      <c r="O44" s="58"/>
      <c r="P44" s="58"/>
      <c r="Q44" s="32">
        <f>IFERROR(VLOOKUP(K44,商品一覧,2,0),0)</f>
        <v>0</v>
      </c>
      <c r="R44" s="32"/>
      <c r="S44" s="15"/>
      <c r="T44" s="32">
        <f t="shared" si="4"/>
        <v>0</v>
      </c>
      <c r="U44" s="32"/>
      <c r="V44" s="163"/>
      <c r="W44" s="56"/>
      <c r="X44" s="164"/>
    </row>
    <row r="45" spans="1:38" ht="21.95" customHeight="1" x14ac:dyDescent="0.4">
      <c r="A45" s="21"/>
      <c r="B45" s="151" t="s">
        <v>22</v>
      </c>
      <c r="C45" s="152"/>
      <c r="D45" s="152"/>
      <c r="E45" s="152"/>
      <c r="F45" s="152"/>
      <c r="G45" s="152"/>
      <c r="H45" s="152"/>
      <c r="I45" s="152"/>
      <c r="J45" s="153"/>
      <c r="K45" s="43" t="s">
        <v>24</v>
      </c>
      <c r="L45" s="44"/>
      <c r="M45" s="44"/>
      <c r="N45" s="44"/>
      <c r="O45" s="44"/>
      <c r="P45" s="45" t="s">
        <v>38</v>
      </c>
      <c r="Q45" s="46"/>
      <c r="R45" s="47"/>
      <c r="S45" s="48"/>
      <c r="T45" s="41">
        <f>IFERROR(VLOOKUP(R45,送料,2,0),0)</f>
        <v>0</v>
      </c>
      <c r="U45" s="42"/>
      <c r="V45" s="35" t="s">
        <v>41</v>
      </c>
      <c r="W45" s="36"/>
      <c r="X45" s="37"/>
    </row>
    <row r="46" spans="1:38" ht="21.95" customHeight="1" thickBot="1" x14ac:dyDescent="0.45">
      <c r="A46" s="22"/>
      <c r="B46" s="154"/>
      <c r="C46" s="155"/>
      <c r="D46" s="155"/>
      <c r="E46" s="155"/>
      <c r="F46" s="155"/>
      <c r="G46" s="155"/>
      <c r="H46" s="155"/>
      <c r="I46" s="155"/>
      <c r="J46" s="156"/>
      <c r="K46" s="33" t="s">
        <v>20</v>
      </c>
      <c r="L46" s="34"/>
      <c r="M46" s="34"/>
      <c r="N46" s="34"/>
      <c r="O46" s="34"/>
      <c r="P46" s="52" t="s">
        <v>39</v>
      </c>
      <c r="Q46" s="53"/>
      <c r="R46" s="54"/>
      <c r="S46" s="49">
        <f>SUM(T41:U45)</f>
        <v>0</v>
      </c>
      <c r="T46" s="50"/>
      <c r="U46" s="51"/>
      <c r="V46" s="38"/>
      <c r="W46" s="39"/>
      <c r="X46" s="40"/>
    </row>
    <row r="47" spans="1:38" ht="21.95" customHeight="1" thickTop="1" x14ac:dyDescent="0.4">
      <c r="A47" s="23"/>
      <c r="B47" s="117" t="s">
        <v>18</v>
      </c>
      <c r="C47" s="118"/>
      <c r="D47" s="118"/>
      <c r="E47" s="119"/>
      <c r="F47" s="119"/>
      <c r="G47" s="119"/>
      <c r="H47" s="119"/>
      <c r="I47" s="119"/>
      <c r="J47" s="120"/>
      <c r="K47" s="57"/>
      <c r="L47" s="58"/>
      <c r="M47" s="58"/>
      <c r="N47" s="58"/>
      <c r="O47" s="58"/>
      <c r="P47" s="58"/>
      <c r="Q47" s="32">
        <f>IFERROR(VLOOKUP(K47,商品一覧,2,0),0)</f>
        <v>0</v>
      </c>
      <c r="R47" s="32"/>
      <c r="S47" s="15"/>
      <c r="T47" s="32">
        <f>Q47*S47</f>
        <v>0</v>
      </c>
      <c r="U47" s="32"/>
      <c r="V47" s="157"/>
      <c r="W47" s="158"/>
      <c r="X47" s="159"/>
    </row>
    <row r="48" spans="1:38" ht="21.95" customHeight="1" x14ac:dyDescent="0.4">
      <c r="A48" s="21"/>
      <c r="B48" s="121" t="s">
        <v>23</v>
      </c>
      <c r="C48" s="122"/>
      <c r="D48" s="122"/>
      <c r="E48" s="122"/>
      <c r="F48" s="122"/>
      <c r="G48" s="122"/>
      <c r="H48" s="122"/>
      <c r="I48" s="122"/>
      <c r="J48" s="123"/>
      <c r="K48" s="57"/>
      <c r="L48" s="58"/>
      <c r="M48" s="58"/>
      <c r="N48" s="58"/>
      <c r="O48" s="58"/>
      <c r="P48" s="58"/>
      <c r="Q48" s="32">
        <f>IFERROR(VLOOKUP(K48,商品一覧,2,0),0)</f>
        <v>0</v>
      </c>
      <c r="R48" s="32"/>
      <c r="S48" s="15"/>
      <c r="T48" s="32">
        <f t="shared" ref="T48:T50" si="5">Q48*S48</f>
        <v>0</v>
      </c>
      <c r="U48" s="32"/>
      <c r="V48" s="160"/>
      <c r="W48" s="161"/>
      <c r="X48" s="162"/>
    </row>
    <row r="49" spans="1:24" ht="21.95" customHeight="1" x14ac:dyDescent="0.4">
      <c r="A49" s="24">
        <v>6</v>
      </c>
      <c r="B49" s="121" t="s">
        <v>10</v>
      </c>
      <c r="C49" s="122"/>
      <c r="D49" s="122"/>
      <c r="E49" s="122"/>
      <c r="F49" s="122"/>
      <c r="G49" s="122"/>
      <c r="H49" s="122"/>
      <c r="I49" s="122"/>
      <c r="J49" s="123"/>
      <c r="K49" s="57"/>
      <c r="L49" s="58"/>
      <c r="M49" s="58"/>
      <c r="N49" s="58"/>
      <c r="O49" s="58"/>
      <c r="P49" s="58"/>
      <c r="Q49" s="32">
        <f>IFERROR(VLOOKUP(K49,商品一覧,2,0),0)</f>
        <v>0</v>
      </c>
      <c r="R49" s="32"/>
      <c r="S49" s="15"/>
      <c r="T49" s="32">
        <f t="shared" si="5"/>
        <v>0</v>
      </c>
      <c r="U49" s="32"/>
      <c r="V49" s="160"/>
      <c r="W49" s="161"/>
      <c r="X49" s="162"/>
    </row>
    <row r="50" spans="1:24" ht="21.95" customHeight="1" x14ac:dyDescent="0.4">
      <c r="A50" s="21"/>
      <c r="B50" s="124" t="s">
        <v>21</v>
      </c>
      <c r="C50" s="125"/>
      <c r="D50" s="125"/>
      <c r="E50" s="125"/>
      <c r="F50" s="125"/>
      <c r="G50" s="125"/>
      <c r="H50" s="125"/>
      <c r="I50" s="125"/>
      <c r="J50" s="126"/>
      <c r="K50" s="57"/>
      <c r="L50" s="58"/>
      <c r="M50" s="58"/>
      <c r="N50" s="58"/>
      <c r="O50" s="58"/>
      <c r="P50" s="58"/>
      <c r="Q50" s="32">
        <f>IFERROR(VLOOKUP(K50,商品一覧,2,0),0)</f>
        <v>0</v>
      </c>
      <c r="R50" s="32"/>
      <c r="S50" s="15"/>
      <c r="T50" s="32">
        <f t="shared" si="5"/>
        <v>0</v>
      </c>
      <c r="U50" s="32"/>
      <c r="V50" s="163"/>
      <c r="W50" s="56"/>
      <c r="X50" s="164"/>
    </row>
    <row r="51" spans="1:24" ht="21.95" customHeight="1" x14ac:dyDescent="0.4">
      <c r="A51" s="21"/>
      <c r="B51" s="151" t="s">
        <v>22</v>
      </c>
      <c r="C51" s="152"/>
      <c r="D51" s="152"/>
      <c r="E51" s="152"/>
      <c r="F51" s="152"/>
      <c r="G51" s="152"/>
      <c r="H51" s="152"/>
      <c r="I51" s="152"/>
      <c r="J51" s="153"/>
      <c r="K51" s="43" t="s">
        <v>24</v>
      </c>
      <c r="L51" s="44"/>
      <c r="M51" s="44"/>
      <c r="N51" s="44"/>
      <c r="O51" s="44"/>
      <c r="P51" s="45" t="s">
        <v>38</v>
      </c>
      <c r="Q51" s="46"/>
      <c r="R51" s="47"/>
      <c r="S51" s="48"/>
      <c r="T51" s="41">
        <f>IFERROR(VLOOKUP(R51,送料,2,0),0)</f>
        <v>0</v>
      </c>
      <c r="U51" s="42"/>
      <c r="V51" s="35" t="s">
        <v>41</v>
      </c>
      <c r="W51" s="36"/>
      <c r="X51" s="37"/>
    </row>
    <row r="52" spans="1:24" ht="21.95" customHeight="1" thickBot="1" x14ac:dyDescent="0.45">
      <c r="A52" s="22"/>
      <c r="B52" s="154"/>
      <c r="C52" s="155"/>
      <c r="D52" s="155"/>
      <c r="E52" s="155"/>
      <c r="F52" s="155"/>
      <c r="G52" s="155"/>
      <c r="H52" s="155"/>
      <c r="I52" s="155"/>
      <c r="J52" s="156"/>
      <c r="K52" s="33" t="s">
        <v>20</v>
      </c>
      <c r="L52" s="34"/>
      <c r="M52" s="34"/>
      <c r="N52" s="34"/>
      <c r="O52" s="34"/>
      <c r="P52" s="52" t="s">
        <v>39</v>
      </c>
      <c r="Q52" s="53"/>
      <c r="R52" s="54"/>
      <c r="S52" s="49">
        <f>SUM(T47:U51)</f>
        <v>0</v>
      </c>
      <c r="T52" s="50"/>
      <c r="U52" s="51"/>
      <c r="V52" s="38"/>
      <c r="W52" s="39"/>
      <c r="X52" s="40"/>
    </row>
    <row r="53" spans="1:24" ht="21.95" customHeight="1" thickTop="1" x14ac:dyDescent="0.4">
      <c r="A53" s="23"/>
      <c r="B53" s="117" t="s">
        <v>18</v>
      </c>
      <c r="C53" s="118"/>
      <c r="D53" s="118"/>
      <c r="E53" s="119"/>
      <c r="F53" s="119"/>
      <c r="G53" s="119"/>
      <c r="H53" s="119"/>
      <c r="I53" s="119"/>
      <c r="J53" s="120"/>
      <c r="K53" s="57"/>
      <c r="L53" s="58"/>
      <c r="M53" s="58"/>
      <c r="N53" s="58"/>
      <c r="O53" s="58"/>
      <c r="P53" s="58"/>
      <c r="Q53" s="32">
        <f>IFERROR(VLOOKUP(K53,商品一覧,2,0),0)</f>
        <v>0</v>
      </c>
      <c r="R53" s="32"/>
      <c r="S53" s="15"/>
      <c r="T53" s="32">
        <f>Q53*S53</f>
        <v>0</v>
      </c>
      <c r="U53" s="32"/>
      <c r="V53" s="157"/>
      <c r="W53" s="158"/>
      <c r="X53" s="159"/>
    </row>
    <row r="54" spans="1:24" ht="21.95" customHeight="1" x14ac:dyDescent="0.4">
      <c r="A54" s="21"/>
      <c r="B54" s="121" t="s">
        <v>23</v>
      </c>
      <c r="C54" s="122"/>
      <c r="D54" s="122"/>
      <c r="E54" s="122"/>
      <c r="F54" s="122"/>
      <c r="G54" s="122"/>
      <c r="H54" s="122"/>
      <c r="I54" s="122"/>
      <c r="J54" s="123"/>
      <c r="K54" s="57"/>
      <c r="L54" s="58"/>
      <c r="M54" s="58"/>
      <c r="N54" s="58"/>
      <c r="O54" s="58"/>
      <c r="P54" s="58"/>
      <c r="Q54" s="32">
        <f>IFERROR(VLOOKUP(K54,商品一覧,2,0),0)</f>
        <v>0</v>
      </c>
      <c r="R54" s="32"/>
      <c r="S54" s="15"/>
      <c r="T54" s="32">
        <f t="shared" ref="T54:T56" si="6">Q54*S54</f>
        <v>0</v>
      </c>
      <c r="U54" s="32"/>
      <c r="V54" s="160"/>
      <c r="W54" s="161"/>
      <c r="X54" s="162"/>
    </row>
    <row r="55" spans="1:24" ht="21.95" customHeight="1" x14ac:dyDescent="0.4">
      <c r="A55" s="24">
        <v>7</v>
      </c>
      <c r="B55" s="121" t="s">
        <v>10</v>
      </c>
      <c r="C55" s="122"/>
      <c r="D55" s="122"/>
      <c r="E55" s="122"/>
      <c r="F55" s="122"/>
      <c r="G55" s="122"/>
      <c r="H55" s="122"/>
      <c r="I55" s="122"/>
      <c r="J55" s="123"/>
      <c r="K55" s="57"/>
      <c r="L55" s="58"/>
      <c r="M55" s="58"/>
      <c r="N55" s="58"/>
      <c r="O55" s="58"/>
      <c r="P55" s="58"/>
      <c r="Q55" s="32">
        <f>IFERROR(VLOOKUP(K55,商品一覧,2,0),0)</f>
        <v>0</v>
      </c>
      <c r="R55" s="32"/>
      <c r="S55" s="15"/>
      <c r="T55" s="32">
        <f t="shared" si="6"/>
        <v>0</v>
      </c>
      <c r="U55" s="32"/>
      <c r="V55" s="160"/>
      <c r="W55" s="161"/>
      <c r="X55" s="162"/>
    </row>
    <row r="56" spans="1:24" ht="21.95" customHeight="1" x14ac:dyDescent="0.4">
      <c r="A56" s="21"/>
      <c r="B56" s="124" t="s">
        <v>21</v>
      </c>
      <c r="C56" s="125"/>
      <c r="D56" s="125"/>
      <c r="E56" s="125"/>
      <c r="F56" s="125"/>
      <c r="G56" s="125"/>
      <c r="H56" s="125"/>
      <c r="I56" s="125"/>
      <c r="J56" s="126"/>
      <c r="K56" s="57"/>
      <c r="L56" s="58"/>
      <c r="M56" s="58"/>
      <c r="N56" s="58"/>
      <c r="O56" s="58"/>
      <c r="P56" s="58"/>
      <c r="Q56" s="32">
        <f>IFERROR(VLOOKUP(K56,商品一覧,2,0),0)</f>
        <v>0</v>
      </c>
      <c r="R56" s="32"/>
      <c r="S56" s="15"/>
      <c r="T56" s="32">
        <f t="shared" si="6"/>
        <v>0</v>
      </c>
      <c r="U56" s="32"/>
      <c r="V56" s="163"/>
      <c r="W56" s="56"/>
      <c r="X56" s="164"/>
    </row>
    <row r="57" spans="1:24" ht="21.95" customHeight="1" x14ac:dyDescent="0.4">
      <c r="A57" s="21"/>
      <c r="B57" s="151" t="s">
        <v>22</v>
      </c>
      <c r="C57" s="152"/>
      <c r="D57" s="152"/>
      <c r="E57" s="152"/>
      <c r="F57" s="152"/>
      <c r="G57" s="152"/>
      <c r="H57" s="152"/>
      <c r="I57" s="152"/>
      <c r="J57" s="153"/>
      <c r="K57" s="43" t="s">
        <v>24</v>
      </c>
      <c r="L57" s="44"/>
      <c r="M57" s="44"/>
      <c r="N57" s="44"/>
      <c r="O57" s="44"/>
      <c r="P57" s="45" t="s">
        <v>38</v>
      </c>
      <c r="Q57" s="46"/>
      <c r="R57" s="47"/>
      <c r="S57" s="48"/>
      <c r="T57" s="41">
        <f>IFERROR(VLOOKUP(R57,送料,2,0),0)</f>
        <v>0</v>
      </c>
      <c r="U57" s="42"/>
      <c r="V57" s="35" t="s">
        <v>41</v>
      </c>
      <c r="W57" s="36"/>
      <c r="X57" s="37"/>
    </row>
    <row r="58" spans="1:24" ht="21.95" customHeight="1" thickBot="1" x14ac:dyDescent="0.45">
      <c r="A58" s="22"/>
      <c r="B58" s="154"/>
      <c r="C58" s="155"/>
      <c r="D58" s="155"/>
      <c r="E58" s="155"/>
      <c r="F58" s="155"/>
      <c r="G58" s="155"/>
      <c r="H58" s="155"/>
      <c r="I58" s="155"/>
      <c r="J58" s="156"/>
      <c r="K58" s="33" t="s">
        <v>20</v>
      </c>
      <c r="L58" s="34"/>
      <c r="M58" s="34"/>
      <c r="N58" s="34"/>
      <c r="O58" s="34"/>
      <c r="P58" s="52" t="s">
        <v>39</v>
      </c>
      <c r="Q58" s="53"/>
      <c r="R58" s="54"/>
      <c r="S58" s="49">
        <f>SUM(T53:U57)</f>
        <v>0</v>
      </c>
      <c r="T58" s="50"/>
      <c r="U58" s="51"/>
      <c r="V58" s="38"/>
      <c r="W58" s="39"/>
      <c r="X58" s="40"/>
    </row>
    <row r="59" spans="1:24" ht="21.95" customHeight="1" thickTop="1" x14ac:dyDescent="0.4">
      <c r="A59" s="23"/>
      <c r="B59" s="117" t="s">
        <v>18</v>
      </c>
      <c r="C59" s="118"/>
      <c r="D59" s="118"/>
      <c r="E59" s="119"/>
      <c r="F59" s="119"/>
      <c r="G59" s="119"/>
      <c r="H59" s="119"/>
      <c r="I59" s="119"/>
      <c r="J59" s="120"/>
      <c r="K59" s="57"/>
      <c r="L59" s="58"/>
      <c r="M59" s="58"/>
      <c r="N59" s="58"/>
      <c r="O59" s="58"/>
      <c r="P59" s="58"/>
      <c r="Q59" s="32">
        <f>IFERROR(VLOOKUP(K59,商品一覧,2,0),0)</f>
        <v>0</v>
      </c>
      <c r="R59" s="32"/>
      <c r="S59" s="15"/>
      <c r="T59" s="32">
        <f>Q59*S59</f>
        <v>0</v>
      </c>
      <c r="U59" s="32"/>
      <c r="V59" s="157"/>
      <c r="W59" s="158"/>
      <c r="X59" s="159"/>
    </row>
    <row r="60" spans="1:24" ht="21.95" customHeight="1" x14ac:dyDescent="0.4">
      <c r="A60" s="21"/>
      <c r="B60" s="121" t="s">
        <v>23</v>
      </c>
      <c r="C60" s="122"/>
      <c r="D60" s="122"/>
      <c r="E60" s="122"/>
      <c r="F60" s="122"/>
      <c r="G60" s="122"/>
      <c r="H60" s="122"/>
      <c r="I60" s="122"/>
      <c r="J60" s="123"/>
      <c r="K60" s="57"/>
      <c r="L60" s="58"/>
      <c r="M60" s="58"/>
      <c r="N60" s="58"/>
      <c r="O60" s="58"/>
      <c r="P60" s="58"/>
      <c r="Q60" s="32">
        <f>IFERROR(VLOOKUP(K60,商品一覧,2,0),0)</f>
        <v>0</v>
      </c>
      <c r="R60" s="32"/>
      <c r="S60" s="15"/>
      <c r="T60" s="32">
        <f t="shared" ref="T60:T62" si="7">Q60*S60</f>
        <v>0</v>
      </c>
      <c r="U60" s="32"/>
      <c r="V60" s="160"/>
      <c r="W60" s="161"/>
      <c r="X60" s="162"/>
    </row>
    <row r="61" spans="1:24" ht="21.95" customHeight="1" x14ac:dyDescent="0.4">
      <c r="A61" s="24">
        <v>8</v>
      </c>
      <c r="B61" s="121" t="s">
        <v>10</v>
      </c>
      <c r="C61" s="122"/>
      <c r="D61" s="122"/>
      <c r="E61" s="122"/>
      <c r="F61" s="122"/>
      <c r="G61" s="122"/>
      <c r="H61" s="122"/>
      <c r="I61" s="122"/>
      <c r="J61" s="123"/>
      <c r="K61" s="57"/>
      <c r="L61" s="58"/>
      <c r="M61" s="58"/>
      <c r="N61" s="58"/>
      <c r="O61" s="58"/>
      <c r="P61" s="58"/>
      <c r="Q61" s="32">
        <f>IFERROR(VLOOKUP(K61,商品一覧,2,0),0)</f>
        <v>0</v>
      </c>
      <c r="R61" s="32"/>
      <c r="S61" s="15"/>
      <c r="T61" s="32">
        <f t="shared" si="7"/>
        <v>0</v>
      </c>
      <c r="U61" s="32"/>
      <c r="V61" s="160"/>
      <c r="W61" s="161"/>
      <c r="X61" s="162"/>
    </row>
    <row r="62" spans="1:24" ht="21.95" customHeight="1" x14ac:dyDescent="0.4">
      <c r="A62" s="21"/>
      <c r="B62" s="124" t="s">
        <v>21</v>
      </c>
      <c r="C62" s="125"/>
      <c r="D62" s="125"/>
      <c r="E62" s="125"/>
      <c r="F62" s="125"/>
      <c r="G62" s="125"/>
      <c r="H62" s="125"/>
      <c r="I62" s="125"/>
      <c r="J62" s="126"/>
      <c r="K62" s="57"/>
      <c r="L62" s="58"/>
      <c r="M62" s="58"/>
      <c r="N62" s="58"/>
      <c r="O62" s="58"/>
      <c r="P62" s="58"/>
      <c r="Q62" s="32">
        <f>IFERROR(VLOOKUP(K62,商品一覧,2,0),0)</f>
        <v>0</v>
      </c>
      <c r="R62" s="32"/>
      <c r="S62" s="15"/>
      <c r="T62" s="32">
        <f t="shared" si="7"/>
        <v>0</v>
      </c>
      <c r="U62" s="32"/>
      <c r="V62" s="163"/>
      <c r="W62" s="56"/>
      <c r="X62" s="164"/>
    </row>
    <row r="63" spans="1:24" ht="21.95" customHeight="1" x14ac:dyDescent="0.4">
      <c r="A63" s="21"/>
      <c r="B63" s="151" t="s">
        <v>22</v>
      </c>
      <c r="C63" s="152"/>
      <c r="D63" s="152"/>
      <c r="E63" s="152"/>
      <c r="F63" s="152"/>
      <c r="G63" s="152"/>
      <c r="H63" s="152"/>
      <c r="I63" s="152"/>
      <c r="J63" s="153"/>
      <c r="K63" s="43" t="s">
        <v>24</v>
      </c>
      <c r="L63" s="44"/>
      <c r="M63" s="44"/>
      <c r="N63" s="44"/>
      <c r="O63" s="44"/>
      <c r="P63" s="45" t="s">
        <v>38</v>
      </c>
      <c r="Q63" s="46"/>
      <c r="R63" s="47"/>
      <c r="S63" s="48"/>
      <c r="T63" s="41">
        <f>IFERROR(VLOOKUP(R63,送料,2,0),0)</f>
        <v>0</v>
      </c>
      <c r="U63" s="42"/>
      <c r="V63" s="35" t="s">
        <v>41</v>
      </c>
      <c r="W63" s="36"/>
      <c r="X63" s="37"/>
    </row>
    <row r="64" spans="1:24" ht="21.95" customHeight="1" thickBot="1" x14ac:dyDescent="0.45">
      <c r="A64" s="22"/>
      <c r="B64" s="154"/>
      <c r="C64" s="155"/>
      <c r="D64" s="155"/>
      <c r="E64" s="155"/>
      <c r="F64" s="155"/>
      <c r="G64" s="155"/>
      <c r="H64" s="155"/>
      <c r="I64" s="155"/>
      <c r="J64" s="156"/>
      <c r="K64" s="33" t="s">
        <v>20</v>
      </c>
      <c r="L64" s="34"/>
      <c r="M64" s="34"/>
      <c r="N64" s="34"/>
      <c r="O64" s="34"/>
      <c r="P64" s="52" t="s">
        <v>39</v>
      </c>
      <c r="Q64" s="53"/>
      <c r="R64" s="54"/>
      <c r="S64" s="49">
        <f>SUM(T59:U63)</f>
        <v>0</v>
      </c>
      <c r="T64" s="50"/>
      <c r="U64" s="51"/>
      <c r="V64" s="38"/>
      <c r="W64" s="39"/>
      <c r="X64" s="40"/>
    </row>
    <row r="65" spans="1:24" ht="21.95" customHeight="1" thickTop="1" x14ac:dyDescent="0.4">
      <c r="A65" s="23"/>
      <c r="B65" s="117" t="s">
        <v>18</v>
      </c>
      <c r="C65" s="118"/>
      <c r="D65" s="118"/>
      <c r="E65" s="119"/>
      <c r="F65" s="119"/>
      <c r="G65" s="119"/>
      <c r="H65" s="119"/>
      <c r="I65" s="119"/>
      <c r="J65" s="120"/>
      <c r="K65" s="57"/>
      <c r="L65" s="58"/>
      <c r="M65" s="58"/>
      <c r="N65" s="58"/>
      <c r="O65" s="58"/>
      <c r="P65" s="58"/>
      <c r="Q65" s="32">
        <f>IFERROR(VLOOKUP(K65,商品一覧,2,0),0)</f>
        <v>0</v>
      </c>
      <c r="R65" s="32"/>
      <c r="S65" s="15"/>
      <c r="T65" s="32">
        <f>Q65*S65</f>
        <v>0</v>
      </c>
      <c r="U65" s="32"/>
      <c r="V65" s="157"/>
      <c r="W65" s="158"/>
      <c r="X65" s="159"/>
    </row>
    <row r="66" spans="1:24" ht="21.95" customHeight="1" x14ac:dyDescent="0.4">
      <c r="A66" s="21"/>
      <c r="B66" s="121" t="s">
        <v>23</v>
      </c>
      <c r="C66" s="122"/>
      <c r="D66" s="122"/>
      <c r="E66" s="122"/>
      <c r="F66" s="122"/>
      <c r="G66" s="122"/>
      <c r="H66" s="122"/>
      <c r="I66" s="122"/>
      <c r="J66" s="123"/>
      <c r="K66" s="57"/>
      <c r="L66" s="58"/>
      <c r="M66" s="58"/>
      <c r="N66" s="58"/>
      <c r="O66" s="58"/>
      <c r="P66" s="58"/>
      <c r="Q66" s="32">
        <f>IFERROR(VLOOKUP(K66,商品一覧,2,0),0)</f>
        <v>0</v>
      </c>
      <c r="R66" s="32"/>
      <c r="S66" s="15"/>
      <c r="T66" s="32">
        <f t="shared" ref="T66:T68" si="8">Q66*S66</f>
        <v>0</v>
      </c>
      <c r="U66" s="32"/>
      <c r="V66" s="160"/>
      <c r="W66" s="161"/>
      <c r="X66" s="162"/>
    </row>
    <row r="67" spans="1:24" ht="21.95" customHeight="1" x14ac:dyDescent="0.4">
      <c r="A67" s="24">
        <v>9</v>
      </c>
      <c r="B67" s="121" t="s">
        <v>10</v>
      </c>
      <c r="C67" s="122"/>
      <c r="D67" s="122"/>
      <c r="E67" s="122"/>
      <c r="F67" s="122"/>
      <c r="G67" s="122"/>
      <c r="H67" s="122"/>
      <c r="I67" s="122"/>
      <c r="J67" s="123"/>
      <c r="K67" s="57"/>
      <c r="L67" s="58"/>
      <c r="M67" s="58"/>
      <c r="N67" s="58"/>
      <c r="O67" s="58"/>
      <c r="P67" s="58"/>
      <c r="Q67" s="32">
        <f>IFERROR(VLOOKUP(K67,商品一覧,2,0),0)</f>
        <v>0</v>
      </c>
      <c r="R67" s="32"/>
      <c r="S67" s="15"/>
      <c r="T67" s="32">
        <f t="shared" si="8"/>
        <v>0</v>
      </c>
      <c r="U67" s="32"/>
      <c r="V67" s="160"/>
      <c r="W67" s="161"/>
      <c r="X67" s="162"/>
    </row>
    <row r="68" spans="1:24" ht="21.95" customHeight="1" x14ac:dyDescent="0.4">
      <c r="A68" s="21"/>
      <c r="B68" s="124" t="s">
        <v>21</v>
      </c>
      <c r="C68" s="125"/>
      <c r="D68" s="125"/>
      <c r="E68" s="125"/>
      <c r="F68" s="125"/>
      <c r="G68" s="125"/>
      <c r="H68" s="125"/>
      <c r="I68" s="125"/>
      <c r="J68" s="126"/>
      <c r="K68" s="57"/>
      <c r="L68" s="58"/>
      <c r="M68" s="58"/>
      <c r="N68" s="58"/>
      <c r="O68" s="58"/>
      <c r="P68" s="58"/>
      <c r="Q68" s="32">
        <f>IFERROR(VLOOKUP(K68,商品一覧,2,0),0)</f>
        <v>0</v>
      </c>
      <c r="R68" s="32"/>
      <c r="S68" s="15"/>
      <c r="T68" s="32">
        <f t="shared" si="8"/>
        <v>0</v>
      </c>
      <c r="U68" s="32"/>
      <c r="V68" s="163"/>
      <c r="W68" s="56"/>
      <c r="X68" s="164"/>
    </row>
    <row r="69" spans="1:24" ht="21.95" customHeight="1" x14ac:dyDescent="0.4">
      <c r="A69" s="21"/>
      <c r="B69" s="151" t="s">
        <v>22</v>
      </c>
      <c r="C69" s="152"/>
      <c r="D69" s="152"/>
      <c r="E69" s="152"/>
      <c r="F69" s="152"/>
      <c r="G69" s="152"/>
      <c r="H69" s="152"/>
      <c r="I69" s="152"/>
      <c r="J69" s="153"/>
      <c r="K69" s="43" t="s">
        <v>24</v>
      </c>
      <c r="L69" s="44"/>
      <c r="M69" s="44"/>
      <c r="N69" s="44"/>
      <c r="O69" s="44"/>
      <c r="P69" s="45" t="s">
        <v>38</v>
      </c>
      <c r="Q69" s="46"/>
      <c r="R69" s="47"/>
      <c r="S69" s="48"/>
      <c r="T69" s="41">
        <f>IFERROR(VLOOKUP(R69,送料,2,0),0)</f>
        <v>0</v>
      </c>
      <c r="U69" s="42"/>
      <c r="V69" s="35" t="s">
        <v>41</v>
      </c>
      <c r="W69" s="36"/>
      <c r="X69" s="37"/>
    </row>
    <row r="70" spans="1:24" ht="21.95" customHeight="1" thickBot="1" x14ac:dyDescent="0.45">
      <c r="A70" s="22"/>
      <c r="B70" s="154"/>
      <c r="C70" s="155"/>
      <c r="D70" s="155"/>
      <c r="E70" s="155"/>
      <c r="F70" s="155"/>
      <c r="G70" s="155"/>
      <c r="H70" s="155"/>
      <c r="I70" s="155"/>
      <c r="J70" s="156"/>
      <c r="K70" s="33" t="s">
        <v>20</v>
      </c>
      <c r="L70" s="34"/>
      <c r="M70" s="34"/>
      <c r="N70" s="34"/>
      <c r="O70" s="34"/>
      <c r="P70" s="52" t="s">
        <v>39</v>
      </c>
      <c r="Q70" s="53"/>
      <c r="R70" s="54"/>
      <c r="S70" s="49">
        <f>SUM(T65:U69)</f>
        <v>0</v>
      </c>
      <c r="T70" s="50"/>
      <c r="U70" s="51"/>
      <c r="V70" s="38"/>
      <c r="W70" s="39"/>
      <c r="X70" s="40"/>
    </row>
    <row r="71" spans="1:24" ht="21.95" customHeight="1" thickTop="1" x14ac:dyDescent="0.4">
      <c r="A71" s="23"/>
      <c r="B71" s="117" t="s">
        <v>18</v>
      </c>
      <c r="C71" s="118"/>
      <c r="D71" s="118"/>
      <c r="E71" s="119"/>
      <c r="F71" s="119"/>
      <c r="G71" s="119"/>
      <c r="H71" s="119"/>
      <c r="I71" s="119"/>
      <c r="J71" s="120"/>
      <c r="K71" s="57"/>
      <c r="L71" s="58"/>
      <c r="M71" s="58"/>
      <c r="N71" s="58"/>
      <c r="O71" s="58"/>
      <c r="P71" s="58"/>
      <c r="Q71" s="32">
        <f>IFERROR(VLOOKUP(K71,商品一覧,2,0),0)</f>
        <v>0</v>
      </c>
      <c r="R71" s="32"/>
      <c r="S71" s="15">
        <v>1</v>
      </c>
      <c r="T71" s="32">
        <f>Q71*S71</f>
        <v>0</v>
      </c>
      <c r="U71" s="32"/>
      <c r="V71" s="157"/>
      <c r="W71" s="158"/>
      <c r="X71" s="159"/>
    </row>
    <row r="72" spans="1:24" ht="21.95" customHeight="1" x14ac:dyDescent="0.4">
      <c r="A72" s="21"/>
      <c r="B72" s="121" t="s">
        <v>23</v>
      </c>
      <c r="C72" s="122"/>
      <c r="D72" s="122"/>
      <c r="E72" s="122"/>
      <c r="F72" s="122"/>
      <c r="G72" s="122"/>
      <c r="H72" s="122"/>
      <c r="I72" s="122"/>
      <c r="J72" s="123"/>
      <c r="K72" s="57"/>
      <c r="L72" s="58"/>
      <c r="M72" s="58"/>
      <c r="N72" s="58"/>
      <c r="O72" s="58"/>
      <c r="P72" s="58"/>
      <c r="Q72" s="32">
        <f>IFERROR(VLOOKUP(K72,商品一覧,2,0),0)</f>
        <v>0</v>
      </c>
      <c r="R72" s="32"/>
      <c r="S72" s="15"/>
      <c r="T72" s="32">
        <f t="shared" ref="T72:T74" si="9">Q72*S72</f>
        <v>0</v>
      </c>
      <c r="U72" s="32"/>
      <c r="V72" s="160"/>
      <c r="W72" s="161"/>
      <c r="X72" s="162"/>
    </row>
    <row r="73" spans="1:24" ht="21.95" customHeight="1" x14ac:dyDescent="0.4">
      <c r="A73" s="24">
        <v>10</v>
      </c>
      <c r="B73" s="121" t="s">
        <v>10</v>
      </c>
      <c r="C73" s="122"/>
      <c r="D73" s="122"/>
      <c r="E73" s="122"/>
      <c r="F73" s="122"/>
      <c r="G73" s="122"/>
      <c r="H73" s="122"/>
      <c r="I73" s="122"/>
      <c r="J73" s="123"/>
      <c r="K73" s="57"/>
      <c r="L73" s="58"/>
      <c r="M73" s="58"/>
      <c r="N73" s="58"/>
      <c r="O73" s="58"/>
      <c r="P73" s="58"/>
      <c r="Q73" s="32">
        <f>IFERROR(VLOOKUP(K73,商品一覧,2,0),0)</f>
        <v>0</v>
      </c>
      <c r="R73" s="32"/>
      <c r="S73" s="15"/>
      <c r="T73" s="32">
        <f t="shared" si="9"/>
        <v>0</v>
      </c>
      <c r="U73" s="32"/>
      <c r="V73" s="160"/>
      <c r="W73" s="161"/>
      <c r="X73" s="162"/>
    </row>
    <row r="74" spans="1:24" ht="21.95" customHeight="1" x14ac:dyDescent="0.4">
      <c r="A74" s="21"/>
      <c r="B74" s="124" t="s">
        <v>21</v>
      </c>
      <c r="C74" s="125"/>
      <c r="D74" s="125"/>
      <c r="E74" s="125"/>
      <c r="F74" s="125"/>
      <c r="G74" s="125"/>
      <c r="H74" s="125"/>
      <c r="I74" s="125"/>
      <c r="J74" s="126"/>
      <c r="K74" s="57"/>
      <c r="L74" s="58"/>
      <c r="M74" s="58"/>
      <c r="N74" s="58"/>
      <c r="O74" s="58"/>
      <c r="P74" s="58"/>
      <c r="Q74" s="32">
        <f>IFERROR(VLOOKUP(K74,商品一覧,2,0),0)</f>
        <v>0</v>
      </c>
      <c r="R74" s="32"/>
      <c r="S74" s="15"/>
      <c r="T74" s="32">
        <f t="shared" si="9"/>
        <v>0</v>
      </c>
      <c r="U74" s="32"/>
      <c r="V74" s="163"/>
      <c r="W74" s="56"/>
      <c r="X74" s="164"/>
    </row>
    <row r="75" spans="1:24" ht="21.95" customHeight="1" x14ac:dyDescent="0.4">
      <c r="A75" s="21"/>
      <c r="B75" s="151" t="s">
        <v>22</v>
      </c>
      <c r="C75" s="152"/>
      <c r="D75" s="152"/>
      <c r="E75" s="152"/>
      <c r="F75" s="152"/>
      <c r="G75" s="152"/>
      <c r="H75" s="152"/>
      <c r="I75" s="152"/>
      <c r="J75" s="153"/>
      <c r="K75" s="43" t="s">
        <v>24</v>
      </c>
      <c r="L75" s="44"/>
      <c r="M75" s="44"/>
      <c r="N75" s="44"/>
      <c r="O75" s="44"/>
      <c r="P75" s="45" t="s">
        <v>38</v>
      </c>
      <c r="Q75" s="46"/>
      <c r="R75" s="47"/>
      <c r="S75" s="48"/>
      <c r="T75" s="41">
        <f>IFERROR(VLOOKUP(R75,送料,2,0),0)</f>
        <v>0</v>
      </c>
      <c r="U75" s="42"/>
      <c r="V75" s="35" t="s">
        <v>41</v>
      </c>
      <c r="W75" s="36"/>
      <c r="X75" s="37"/>
    </row>
    <row r="76" spans="1:24" ht="21.95" customHeight="1" thickBot="1" x14ac:dyDescent="0.45">
      <c r="A76" s="22"/>
      <c r="B76" s="154"/>
      <c r="C76" s="155"/>
      <c r="D76" s="155"/>
      <c r="E76" s="155"/>
      <c r="F76" s="155"/>
      <c r="G76" s="155"/>
      <c r="H76" s="155"/>
      <c r="I76" s="155"/>
      <c r="J76" s="156"/>
      <c r="K76" s="33" t="s">
        <v>20</v>
      </c>
      <c r="L76" s="34"/>
      <c r="M76" s="34"/>
      <c r="N76" s="34"/>
      <c r="O76" s="34"/>
      <c r="P76" s="52" t="s">
        <v>39</v>
      </c>
      <c r="Q76" s="53"/>
      <c r="R76" s="54"/>
      <c r="S76" s="49">
        <f>SUM(T71:U75)</f>
        <v>0</v>
      </c>
      <c r="T76" s="50"/>
      <c r="U76" s="51"/>
      <c r="V76" s="38"/>
      <c r="W76" s="39"/>
      <c r="X76" s="40"/>
    </row>
    <row r="77" spans="1:24" ht="14.25" thickTop="1" x14ac:dyDescent="0.4"/>
  </sheetData>
  <mergeCells count="317">
    <mergeCell ref="N4:X4"/>
    <mergeCell ref="N5:R5"/>
    <mergeCell ref="S5:X5"/>
    <mergeCell ref="V17:X20"/>
    <mergeCell ref="V23:X26"/>
    <mergeCell ref="B75:J76"/>
    <mergeCell ref="K75:O75"/>
    <mergeCell ref="P75:Q75"/>
    <mergeCell ref="R75:S75"/>
    <mergeCell ref="T75:U75"/>
    <mergeCell ref="V75:X75"/>
    <mergeCell ref="K76:O76"/>
    <mergeCell ref="P76:R76"/>
    <mergeCell ref="S76:U76"/>
    <mergeCell ref="V76:X76"/>
    <mergeCell ref="B73:J73"/>
    <mergeCell ref="K73:P73"/>
    <mergeCell ref="Q73:R73"/>
    <mergeCell ref="T73:U73"/>
    <mergeCell ref="B74:J74"/>
    <mergeCell ref="K74:P74"/>
    <mergeCell ref="Q74:R74"/>
    <mergeCell ref="T74:U74"/>
    <mergeCell ref="V71:X74"/>
    <mergeCell ref="B71:D71"/>
    <mergeCell ref="E71:J71"/>
    <mergeCell ref="K71:P71"/>
    <mergeCell ref="Q71:R71"/>
    <mergeCell ref="T71:U71"/>
    <mergeCell ref="B72:J72"/>
    <mergeCell ref="K72:P72"/>
    <mergeCell ref="Q72:R72"/>
    <mergeCell ref="T72:U72"/>
    <mergeCell ref="B69:J70"/>
    <mergeCell ref="K69:O69"/>
    <mergeCell ref="P69:Q69"/>
    <mergeCell ref="R69:S69"/>
    <mergeCell ref="T69:U69"/>
    <mergeCell ref="V69:X69"/>
    <mergeCell ref="K70:O70"/>
    <mergeCell ref="P70:R70"/>
    <mergeCell ref="S70:U70"/>
    <mergeCell ref="V70:X70"/>
    <mergeCell ref="B67:J67"/>
    <mergeCell ref="K67:P67"/>
    <mergeCell ref="Q67:R67"/>
    <mergeCell ref="T67:U67"/>
    <mergeCell ref="B68:J68"/>
    <mergeCell ref="K68:P68"/>
    <mergeCell ref="Q68:R68"/>
    <mergeCell ref="T68:U68"/>
    <mergeCell ref="V65:X68"/>
    <mergeCell ref="B65:D65"/>
    <mergeCell ref="E65:J65"/>
    <mergeCell ref="K65:P65"/>
    <mergeCell ref="Q65:R65"/>
    <mergeCell ref="T65:U65"/>
    <mergeCell ref="B66:J66"/>
    <mergeCell ref="K66:P66"/>
    <mergeCell ref="Q66:R66"/>
    <mergeCell ref="T66:U66"/>
    <mergeCell ref="B63:J64"/>
    <mergeCell ref="K63:O63"/>
    <mergeCell ref="P63:Q63"/>
    <mergeCell ref="R63:S63"/>
    <mergeCell ref="T63:U63"/>
    <mergeCell ref="V63:X63"/>
    <mergeCell ref="K64:O64"/>
    <mergeCell ref="P64:R64"/>
    <mergeCell ref="S64:U64"/>
    <mergeCell ref="V64:X64"/>
    <mergeCell ref="B61:J61"/>
    <mergeCell ref="K61:P61"/>
    <mergeCell ref="Q61:R61"/>
    <mergeCell ref="T61:U61"/>
    <mergeCell ref="B62:J62"/>
    <mergeCell ref="K62:P62"/>
    <mergeCell ref="Q62:R62"/>
    <mergeCell ref="T62:U62"/>
    <mergeCell ref="V59:X62"/>
    <mergeCell ref="B59:D59"/>
    <mergeCell ref="E59:J59"/>
    <mergeCell ref="K59:P59"/>
    <mergeCell ref="Q59:R59"/>
    <mergeCell ref="T59:U59"/>
    <mergeCell ref="B60:J60"/>
    <mergeCell ref="K60:P60"/>
    <mergeCell ref="Q60:R60"/>
    <mergeCell ref="T60:U60"/>
    <mergeCell ref="B57:J58"/>
    <mergeCell ref="K57:O57"/>
    <mergeCell ref="P57:Q57"/>
    <mergeCell ref="R57:S57"/>
    <mergeCell ref="T57:U57"/>
    <mergeCell ref="V57:X57"/>
    <mergeCell ref="K58:O58"/>
    <mergeCell ref="P58:R58"/>
    <mergeCell ref="S58:U58"/>
    <mergeCell ref="V58:X58"/>
    <mergeCell ref="B55:J55"/>
    <mergeCell ref="K55:P55"/>
    <mergeCell ref="Q55:R55"/>
    <mergeCell ref="T55:U55"/>
    <mergeCell ref="B56:J56"/>
    <mergeCell ref="K56:P56"/>
    <mergeCell ref="Q56:R56"/>
    <mergeCell ref="T56:U56"/>
    <mergeCell ref="V53:X56"/>
    <mergeCell ref="B53:D53"/>
    <mergeCell ref="E53:J53"/>
    <mergeCell ref="K53:P53"/>
    <mergeCell ref="Q53:R53"/>
    <mergeCell ref="T53:U53"/>
    <mergeCell ref="B54:J54"/>
    <mergeCell ref="K54:P54"/>
    <mergeCell ref="Q54:R54"/>
    <mergeCell ref="T54:U54"/>
    <mergeCell ref="B51:J52"/>
    <mergeCell ref="K51:O51"/>
    <mergeCell ref="P51:Q51"/>
    <mergeCell ref="R51:S51"/>
    <mergeCell ref="T51:U51"/>
    <mergeCell ref="V51:X51"/>
    <mergeCell ref="K52:O52"/>
    <mergeCell ref="P52:R52"/>
    <mergeCell ref="S52:U52"/>
    <mergeCell ref="V52:X52"/>
    <mergeCell ref="B49:J49"/>
    <mergeCell ref="K49:P49"/>
    <mergeCell ref="Q49:R49"/>
    <mergeCell ref="T49:U49"/>
    <mergeCell ref="B50:J50"/>
    <mergeCell ref="K50:P50"/>
    <mergeCell ref="Q50:R50"/>
    <mergeCell ref="T50:U50"/>
    <mergeCell ref="V47:X50"/>
    <mergeCell ref="B47:D47"/>
    <mergeCell ref="E47:J47"/>
    <mergeCell ref="K47:P47"/>
    <mergeCell ref="Q47:R47"/>
    <mergeCell ref="T47:U47"/>
    <mergeCell ref="B48:J48"/>
    <mergeCell ref="K48:P48"/>
    <mergeCell ref="Q48:R48"/>
    <mergeCell ref="T48:U48"/>
    <mergeCell ref="V45:X45"/>
    <mergeCell ref="K46:O46"/>
    <mergeCell ref="P46:R46"/>
    <mergeCell ref="S46:U46"/>
    <mergeCell ref="V46:X46"/>
    <mergeCell ref="V41:X44"/>
    <mergeCell ref="B42:J42"/>
    <mergeCell ref="K42:P42"/>
    <mergeCell ref="Q42:R42"/>
    <mergeCell ref="T42:U42"/>
    <mergeCell ref="B43:J43"/>
    <mergeCell ref="K43:P43"/>
    <mergeCell ref="Q43:R43"/>
    <mergeCell ref="T43:U43"/>
    <mergeCell ref="B44:J44"/>
    <mergeCell ref="K44:P44"/>
    <mergeCell ref="Q44:R44"/>
    <mergeCell ref="T44:U44"/>
    <mergeCell ref="B45:J46"/>
    <mergeCell ref="K45:O45"/>
    <mergeCell ref="P45:Q45"/>
    <mergeCell ref="R45:S45"/>
    <mergeCell ref="T45:U45"/>
    <mergeCell ref="K40:O40"/>
    <mergeCell ref="P40:R40"/>
    <mergeCell ref="S40:U40"/>
    <mergeCell ref="V40:X40"/>
    <mergeCell ref="B41:D41"/>
    <mergeCell ref="E41:J41"/>
    <mergeCell ref="K41:P41"/>
    <mergeCell ref="Q41:R41"/>
    <mergeCell ref="T41:U41"/>
    <mergeCell ref="V39:X39"/>
    <mergeCell ref="V35:X38"/>
    <mergeCell ref="P34:R34"/>
    <mergeCell ref="S34:U34"/>
    <mergeCell ref="V34:X34"/>
    <mergeCell ref="K35:P35"/>
    <mergeCell ref="Q35:R35"/>
    <mergeCell ref="T35:U35"/>
    <mergeCell ref="K36:P36"/>
    <mergeCell ref="Q36:R36"/>
    <mergeCell ref="T36:U36"/>
    <mergeCell ref="K37:P37"/>
    <mergeCell ref="Q37:R37"/>
    <mergeCell ref="T37:U37"/>
    <mergeCell ref="K38:P38"/>
    <mergeCell ref="Q38:R38"/>
    <mergeCell ref="T38:U38"/>
    <mergeCell ref="K39:O39"/>
    <mergeCell ref="P39:Q39"/>
    <mergeCell ref="R39:S39"/>
    <mergeCell ref="T39:U39"/>
    <mergeCell ref="B35:D35"/>
    <mergeCell ref="E35:J35"/>
    <mergeCell ref="T30:U30"/>
    <mergeCell ref="T31:U31"/>
    <mergeCell ref="T32:U32"/>
    <mergeCell ref="T33:U33"/>
    <mergeCell ref="T27:U27"/>
    <mergeCell ref="V27:X27"/>
    <mergeCell ref="K28:O28"/>
    <mergeCell ref="P28:R28"/>
    <mergeCell ref="S28:U28"/>
    <mergeCell ref="V28:X28"/>
    <mergeCell ref="K29:P29"/>
    <mergeCell ref="Q29:R29"/>
    <mergeCell ref="T29:U29"/>
    <mergeCell ref="V29:X32"/>
    <mergeCell ref="V33:X33"/>
    <mergeCell ref="B30:J30"/>
    <mergeCell ref="B31:J31"/>
    <mergeCell ref="B32:J32"/>
    <mergeCell ref="B33:J34"/>
    <mergeCell ref="B36:J36"/>
    <mergeCell ref="B37:J37"/>
    <mergeCell ref="B38:J38"/>
    <mergeCell ref="B39:J40"/>
    <mergeCell ref="K23:P23"/>
    <mergeCell ref="Q23:R23"/>
    <mergeCell ref="K24:P24"/>
    <mergeCell ref="Q24:R24"/>
    <mergeCell ref="K27:O27"/>
    <mergeCell ref="P27:Q27"/>
    <mergeCell ref="R27:S27"/>
    <mergeCell ref="K30:P30"/>
    <mergeCell ref="Q30:R30"/>
    <mergeCell ref="K31:P31"/>
    <mergeCell ref="Q31:R31"/>
    <mergeCell ref="K32:P32"/>
    <mergeCell ref="Q32:R32"/>
    <mergeCell ref="K33:O33"/>
    <mergeCell ref="P33:Q33"/>
    <mergeCell ref="R33:S33"/>
    <mergeCell ref="K34:O34"/>
    <mergeCell ref="K25:P25"/>
    <mergeCell ref="Q25:R25"/>
    <mergeCell ref="K26:P26"/>
    <mergeCell ref="B23:D23"/>
    <mergeCell ref="B29:D29"/>
    <mergeCell ref="E29:J29"/>
    <mergeCell ref="E23:J23"/>
    <mergeCell ref="T23:U23"/>
    <mergeCell ref="T24:U24"/>
    <mergeCell ref="B24:J24"/>
    <mergeCell ref="B25:J25"/>
    <mergeCell ref="B26:J26"/>
    <mergeCell ref="B27:J28"/>
    <mergeCell ref="T25:U25"/>
    <mergeCell ref="Q26:R26"/>
    <mergeCell ref="T26:U26"/>
    <mergeCell ref="B21:J22"/>
    <mergeCell ref="B17:D17"/>
    <mergeCell ref="E17:J17"/>
    <mergeCell ref="B19:J19"/>
    <mergeCell ref="B18:J18"/>
    <mergeCell ref="B20:J20"/>
    <mergeCell ref="C12:L12"/>
    <mergeCell ref="C8:E8"/>
    <mergeCell ref="B15:J16"/>
    <mergeCell ref="C13:K13"/>
    <mergeCell ref="K15:P16"/>
    <mergeCell ref="K20:P20"/>
    <mergeCell ref="N8:X11"/>
    <mergeCell ref="V1:V2"/>
    <mergeCell ref="A8:B8"/>
    <mergeCell ref="O13:Q13"/>
    <mergeCell ref="A15:A16"/>
    <mergeCell ref="A9:B9"/>
    <mergeCell ref="A10:B12"/>
    <mergeCell ref="A13:B13"/>
    <mergeCell ref="P1:P2"/>
    <mergeCell ref="S1:S2"/>
    <mergeCell ref="B3:F3"/>
    <mergeCell ref="A14:L14"/>
    <mergeCell ref="N14:X14"/>
    <mergeCell ref="A7:L7"/>
    <mergeCell ref="C9:L9"/>
    <mergeCell ref="C11:L11"/>
    <mergeCell ref="R13:X13"/>
    <mergeCell ref="C10:L10"/>
    <mergeCell ref="T15:U16"/>
    <mergeCell ref="V15:X16"/>
    <mergeCell ref="H2:I2"/>
    <mergeCell ref="J2:K2"/>
    <mergeCell ref="J3:K3"/>
    <mergeCell ref="A5:D5"/>
    <mergeCell ref="E5:K5"/>
    <mergeCell ref="H1:K1"/>
    <mergeCell ref="H3:I3"/>
    <mergeCell ref="Q20:R20"/>
    <mergeCell ref="K22:O22"/>
    <mergeCell ref="V21:X21"/>
    <mergeCell ref="V22:X22"/>
    <mergeCell ref="T19:U19"/>
    <mergeCell ref="T20:U20"/>
    <mergeCell ref="T21:U21"/>
    <mergeCell ref="K21:O21"/>
    <mergeCell ref="P21:Q21"/>
    <mergeCell ref="R21:S21"/>
    <mergeCell ref="S22:U22"/>
    <mergeCell ref="P22:R22"/>
    <mergeCell ref="T17:U17"/>
    <mergeCell ref="T18:U18"/>
    <mergeCell ref="Q15:R16"/>
    <mergeCell ref="Q17:R17"/>
    <mergeCell ref="K17:P17"/>
    <mergeCell ref="S15:S16"/>
    <mergeCell ref="K18:P18"/>
    <mergeCell ref="Q18:R18"/>
    <mergeCell ref="K19:P19"/>
    <mergeCell ref="Q19:R19"/>
  </mergeCells>
  <phoneticPr fontId="1"/>
  <dataValidations count="9">
    <dataValidation type="list" allowBlank="1" showInputMessage="1" showErrorMessage="1" sqref="V17:X17 V65:X65 V53:X53 V47:X47 V41:X41 V35:X35 V29:X29 V23:X23 V59:X59 V71:X71" xr:uid="{75561D0D-0DAC-4011-83AC-85EE5C2DE1F1}">
      <formula1>$AC$10:$AC$15</formula1>
    </dataValidation>
    <dataValidation type="list" allowBlank="1" showInputMessage="1" showErrorMessage="1" sqref="Q71:R74 Q65:R68 Q53:R56 Q47:R50 Q41:R44 Q35:R38 Q29:R32 Q23:R26 Q59:R62 Q18:R20" xr:uid="{F6637C8B-D252-4A52-9C9C-41EA7A0C424D}">
      <formula1>$AA$10:$AA$16</formula1>
    </dataValidation>
    <dataValidation type="list" allowBlank="1" showInputMessage="1" showErrorMessage="1" sqref="K66:P68 K60:P62 K24:P26 K30:P32 K36:P38 K42:P44 K48:P50 K54:P56 K18:P20 K72:P74" xr:uid="{ED5C2965-CC46-4FB4-8B22-604E651C803C}">
      <formula1>商品名</formula1>
    </dataValidation>
    <dataValidation type="list" allowBlank="1" showInputMessage="1" showErrorMessage="1" sqref="S17:S20 S71:S74 S59:S62 S53:S56 S47:S50 S41:S44 S35:S38 S29:S32 S65:S68 S23:S26" xr:uid="{4AF6A79F-4A11-4F77-BD85-EA13D41D0CDF}">
      <formula1>$AB$10:$AB$19</formula1>
    </dataValidation>
    <dataValidation type="list" allowBlank="1" showInputMessage="1" showErrorMessage="1" sqref="R21:S21 R75:S75 R63:S63 R57:S57 R51:S51 R45:S45 R39:S39 R33:S33 R69:S69 R27:S27" xr:uid="{E5219814-ABDD-4B7D-9347-AD553890547A}">
      <formula1>$AE$10:$AE$13</formula1>
    </dataValidation>
    <dataValidation type="list" allowBlank="1" showInputMessage="1" showErrorMessage="1" sqref="V22:X22 V76:X76 V64:X64 V58:X58 V52:X52 V46:X46 V40:X40 V34:X34 V70:X70 V28:X28" xr:uid="{3F075E09-A229-4FF5-8436-36DF306F6ADC}">
      <formula1>$AG$10:$AG$11</formula1>
    </dataValidation>
    <dataValidation type="list" allowBlank="1" showInputMessage="1" showErrorMessage="1" sqref="S5:X5" xr:uid="{48C6143D-709F-4300-8D29-8B8EB06C549B}">
      <formula1>$AH$10:$AH$12</formula1>
    </dataValidation>
    <dataValidation type="list" allowBlank="1" showInputMessage="1" showErrorMessage="1" sqref="Q17:R17" xr:uid="{6332678F-9407-462C-84BE-8549D48E7AD7}">
      <formula1>$AA$10:$AA$17</formula1>
    </dataValidation>
    <dataValidation type="list" allowBlank="1" showInputMessage="1" showErrorMessage="1" sqref="K17:P17 K23:P23 K29:P29 K35:P35 K41:P41 K47:P47 K53:P53 K59:P59 K65:P65 K71:P71" xr:uid="{B4E5BC51-4771-4EC1-AB64-D3D68EF5FBF4}">
      <formula1>$Z$10:$Z$17</formula1>
    </dataValidation>
  </dataValidations>
  <printOptions horizontalCentered="1" verticalCentered="1"/>
  <pageMargins left="0.31496062992125984" right="0.31496062992125984" top="0.19685039370078741" bottom="0.19685039370078741" header="0.31496062992125984" footer="0.39370078740157483"/>
  <pageSetup paperSize="9" scale="9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申込書</vt:lpstr>
      <vt:lpstr>申込書!Print_Area</vt:lpstr>
      <vt:lpstr>商品一覧</vt:lpstr>
      <vt:lpstr>商品名</vt:lpstr>
      <vt:lpstr>送料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ENDEAVOR2</dc:creator>
  <cp:lastModifiedBy>ENDEAVOR2</cp:lastModifiedBy>
  <cp:lastPrinted>2019-07-12T07:19:39Z</cp:lastPrinted>
  <dcterms:created xsi:type="dcterms:W3CDTF">2019-05-23T05:17:59Z</dcterms:created>
  <dcterms:modified xsi:type="dcterms:W3CDTF">2020-06-19T07:05:37Z</dcterms:modified>
</cp:coreProperties>
</file>